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lene.bourse\Desktop\Docs missions\"/>
    </mc:Choice>
  </mc:AlternateContent>
  <bookViews>
    <workbookView xWindow="6960" yWindow="495" windowWidth="36075" windowHeight="22680" firstSheet="1" activeTab="1"/>
  </bookViews>
  <sheets>
    <sheet name=" 1" sheetId="1" state="hidden" r:id="rId1"/>
    <sheet name="Etat des frais" sheetId="2" r:id="rId2"/>
  </sheets>
  <calcPr calcId="162913"/>
</workbook>
</file>

<file path=xl/calcChain.xml><?xml version="1.0" encoding="utf-8"?>
<calcChain xmlns="http://schemas.openxmlformats.org/spreadsheetml/2006/main">
  <c r="C27" i="2" l="1"/>
  <c r="C33" i="2"/>
  <c r="C35" i="2"/>
  <c r="C34" i="2"/>
  <c r="G27" i="2"/>
  <c r="G28" i="2"/>
  <c r="E33" i="2"/>
  <c r="I33" i="2" s="1"/>
  <c r="G33" i="2" s="1"/>
  <c r="G36" i="2" s="1"/>
  <c r="G66" i="2" s="1"/>
  <c r="G34" i="2"/>
  <c r="G35" i="2"/>
  <c r="F40" i="2"/>
  <c r="C44" i="2"/>
  <c r="E44" i="2"/>
  <c r="G44" i="2"/>
  <c r="C45" i="2"/>
  <c r="G45" i="2"/>
  <c r="G46" i="2"/>
  <c r="F50" i="2"/>
  <c r="C54" i="2"/>
  <c r="E54" i="2"/>
  <c r="G54" i="2"/>
  <c r="C55" i="2"/>
  <c r="G55" i="2"/>
  <c r="G56" i="2"/>
  <c r="G64" i="2"/>
  <c r="J44" i="2"/>
  <c r="K44" i="2"/>
  <c r="M54" i="2"/>
  <c r="J54" i="2"/>
  <c r="K54" i="2"/>
  <c r="L54" i="2"/>
  <c r="I54" i="2"/>
  <c r="H54" i="2"/>
  <c r="M44" i="2"/>
  <c r="L44" i="2"/>
  <c r="I44" i="2"/>
  <c r="H44" i="2"/>
  <c r="H35" i="2"/>
  <c r="H34" i="2"/>
  <c r="H33" i="2"/>
  <c r="M27" i="2"/>
  <c r="L27" i="2"/>
  <c r="K27" i="2"/>
  <c r="J27" i="2"/>
  <c r="H27" i="2"/>
  <c r="J71" i="2" l="1"/>
  <c r="K71" i="2" s="1"/>
  <c r="H71" i="2"/>
  <c r="I71" i="2" l="1"/>
  <c r="G71" i="2"/>
</calcChain>
</file>

<file path=xl/comments1.xml><?xml version="1.0" encoding="utf-8"?>
<comments xmlns="http://schemas.openxmlformats.org/spreadsheetml/2006/main">
  <authors>
    <author>admin_cri</author>
    <author>Jean-Didier Vergez</author>
  </authors>
  <commentList>
    <comment ref="C1" authorId="0" shapeId="0">
      <text>
        <r>
          <rPr>
            <sz val="11"/>
            <color indexed="8"/>
            <rFont val="Helvetica Neue"/>
            <family val="2"/>
          </rPr>
          <t>admin_cri:
Veuillez sélectionner la typologie de votre état de frais.
Information : S'il s'agit de votre premier déplacement avec l'Université Paris 13, veuillez fournir un RIB.</t>
        </r>
      </text>
    </comment>
    <comment ref="B4" authorId="0" shapeId="0">
      <text>
        <r>
          <rPr>
            <sz val="11"/>
            <color rgb="FF000000"/>
            <rFont val="Helvetica Neue"/>
            <family val="2"/>
          </rPr>
          <t xml:space="preserve">admin_cri:
</t>
        </r>
        <r>
          <rPr>
            <sz val="11"/>
            <color rgb="FF000000"/>
            <rFont val="Helvetica Neue"/>
            <family val="2"/>
          </rPr>
          <t>Champ obligatoire à saisir</t>
        </r>
      </text>
    </comment>
    <comment ref="E4" authorId="0" shapeId="0">
      <text>
        <r>
          <rPr>
            <sz val="11"/>
            <color indexed="8"/>
            <rFont val="Helvetica Neue"/>
            <family val="2"/>
          </rPr>
          <t>admin_cri:
Champ obligatoire : veuillez saisir la date de départ en mission depuis votre résidence familiale ou résidence administrative. 
Information : les dates de départ et d'arrivée, à l'aller comme au retour, pour les étapes intermédiaires sont à renseigner uniquement sur votre ordre de mission.</t>
        </r>
      </text>
    </comment>
    <comment ref="G4" authorId="0" shapeId="0">
      <text>
        <r>
          <rPr>
            <sz val="11"/>
            <color indexed="8"/>
            <rFont val="Helvetica Neue"/>
            <family val="2"/>
          </rPr>
          <t xml:space="preserve">admin_cri:
Champ obligatoire: veuillez saisir la date de retour depuis votre lieu de mission. 
Information : les dates de départ et d'arrivée, à l'aller comme au retour, pour les étapes intermédiaires sont à renseigner uniquement sur votre ordre de mission.
</t>
        </r>
      </text>
    </comment>
    <comment ref="B5" authorId="0" shapeId="0">
      <text>
        <r>
          <rPr>
            <sz val="11"/>
            <color rgb="FF000000"/>
            <rFont val="Helvetica Neue"/>
            <family val="2"/>
          </rPr>
          <t xml:space="preserve">admin_cri:
</t>
        </r>
        <r>
          <rPr>
            <sz val="11"/>
            <color rgb="FF000000"/>
            <rFont val="Helvetica Neue"/>
            <family val="2"/>
          </rPr>
          <t>Champ obligatoire à saisir</t>
        </r>
      </text>
    </comment>
    <comment ref="E5" authorId="0" shapeId="0">
      <text>
        <r>
          <rPr>
            <sz val="11"/>
            <color rgb="FF000000"/>
            <rFont val="Helvetica Neue"/>
            <family val="2"/>
          </rPr>
          <t xml:space="preserve">admin_cri:
</t>
        </r>
        <r>
          <rPr>
            <sz val="11"/>
            <color rgb="FF000000"/>
            <rFont val="Helvetica Neue"/>
            <family val="2"/>
          </rPr>
          <t xml:space="preserve">Champ obligatoire : veuillez saisir l'heure de départ en mission  depuis votre résidence familiale ou résidence administrative. 
</t>
        </r>
        <r>
          <rPr>
            <sz val="11"/>
            <color rgb="FF000000"/>
            <rFont val="Helvetica Neue"/>
            <family val="2"/>
          </rPr>
          <t xml:space="preserve">Information : les dates de départ et d'arrivée, à l'aller comme au retour, pour les étapes intermédiaires sont à renseigner uniquement sur votre ordre de mission.
</t>
        </r>
      </text>
    </comment>
    <comment ref="G5" authorId="0" shapeId="0">
      <text>
        <r>
          <rPr>
            <sz val="11"/>
            <color indexed="8"/>
            <rFont val="Helvetica Neue"/>
            <family val="2"/>
          </rPr>
          <t xml:space="preserve">admin_cri:
Champ obligatoire : veuillez saisir l'heure de retour depuis votre lieu de mission. 
Information : les dates de départ et d'arrivée, à l'aller comme au retour, pour les étapes intermédiaires sont à renseigner uniquement sur votre ordre de mission.
</t>
        </r>
      </text>
    </comment>
    <comment ref="B6" authorId="0" shapeId="0">
      <text>
        <r>
          <rPr>
            <sz val="11"/>
            <color indexed="8"/>
            <rFont val="Helvetica Neue"/>
            <family val="2"/>
          </rPr>
          <t>admin_cri:
Champ obligatoire : veuillez utiliser la liste déroulante. Si vous avez choisi "Autre", veuillez saisir l'adresse de l'organisme dans le champ "Résidence administrative"</t>
        </r>
      </text>
    </comment>
    <comment ref="E6" authorId="0" shapeId="0">
      <text>
        <r>
          <rPr>
            <sz val="11"/>
            <color rgb="FF000000"/>
            <rFont val="Helvetica Neue"/>
            <family val="2"/>
          </rPr>
          <t xml:space="preserve">admin_cri:
</t>
        </r>
        <r>
          <rPr>
            <sz val="11"/>
            <color rgb="FF000000"/>
            <rFont val="Helvetica Neue"/>
            <family val="2"/>
          </rPr>
          <t xml:space="preserve">Champ obligatoire : veuillez saisir la date d'arrivée sur le lieu de mission.
</t>
        </r>
        <r>
          <rPr>
            <sz val="11"/>
            <color rgb="FF000000"/>
            <rFont val="Helvetica Neue"/>
            <family val="2"/>
          </rPr>
          <t xml:space="preserve">Information : les dates de départ et d'arrivée, à l'aller comme au retour, pour les étapes intermédiaires sont à renseigner uniquement sur votre ordre de mission.
</t>
        </r>
      </text>
    </comment>
    <comment ref="G6" authorId="0" shapeId="0">
      <text>
        <r>
          <rPr>
            <sz val="11"/>
            <color indexed="8"/>
            <rFont val="Helvetica Neue"/>
            <family val="2"/>
          </rPr>
          <t xml:space="preserve">admin_cri:
Champ obligatoire : veuillez saisir la date de retour depuis votre lieu de mission. 
Information : les dates de départ et d'arrivée, à l'aller comme au retour, pour les étapes intermédiaires sont à renseigner uniquement sur votre ordre de mission.
</t>
        </r>
      </text>
    </comment>
    <comment ref="B7" authorId="0" shapeId="0">
      <text>
        <r>
          <rPr>
            <sz val="11"/>
            <color indexed="8"/>
            <rFont val="Helvetica Neue"/>
            <family val="2"/>
          </rPr>
          <t>admin_cri:
Champ obligatoire à saisir</t>
        </r>
      </text>
    </comment>
    <comment ref="E7" authorId="0" shapeId="0">
      <text>
        <r>
          <rPr>
            <sz val="11"/>
            <color indexed="8"/>
            <rFont val="Helvetica Neue"/>
            <family val="2"/>
          </rPr>
          <t xml:space="preserve">admin_cri:
Champ obligatoire : veuillez saisir l'heure de départ en mission  depuis votre résidence familiale ou résidence administrative. 
Information : les dates de départ et d'arrivée, à l'aller comme au retour, pour les étapes intermédiaires sont à renseigner uniquement sur votre ordre de mission.
</t>
        </r>
      </text>
    </comment>
    <comment ref="G7" authorId="0" shapeId="0">
      <text>
        <r>
          <rPr>
            <sz val="11"/>
            <color indexed="8"/>
            <rFont val="Helvetica Neue"/>
            <family val="2"/>
          </rPr>
          <t xml:space="preserve">admin_cri:
Champ obligatoire: veuillez saisir l'heure de retour à votre résidence familiale ou résidence administrative. 
Information : les dates de départ et d'arrivée, à l'aller comme au retour, pour les étapes intermédiaires sont à renseigner uniquement sur votre ordre de mission.
</t>
        </r>
      </text>
    </comment>
    <comment ref="B8" authorId="0" shapeId="0">
      <text>
        <r>
          <rPr>
            <sz val="11"/>
            <color indexed="8"/>
            <rFont val="Helvetica Neue"/>
            <family val="2"/>
          </rPr>
          <t>admin_cri:
Champ obligatoire : veuillez utiliser la liste déroulante. Si vous avez choisi "Autre" dans le champ "Etablissement", veuillez préciser l'adresse cet organisme.</t>
        </r>
      </text>
    </comment>
    <comment ref="E8" authorId="0" shapeId="0">
      <text>
        <r>
          <rPr>
            <sz val="11"/>
            <color indexed="8"/>
            <rFont val="Helvetica Neue"/>
            <family val="2"/>
          </rPr>
          <t xml:space="preserve">admin_cri:
Champ obligatoire : Si votre mission comporte une ou plusieurs étapes intermédiaires, veuillez le(s) lister dans le présent champ. 
Information : Les détails des étapes intermédiaires sont à renseigner uniquement sur l'ordre de mission. 
Les frais occasionnés par ces étapes intermédiaires sont à renseigner dans les champs ci-dessous.
</t>
        </r>
      </text>
    </comment>
    <comment ref="B9" authorId="0" shapeId="0">
      <text>
        <r>
          <rPr>
            <sz val="11"/>
            <color indexed="8"/>
            <rFont val="Helvetica Neue"/>
            <family val="2"/>
          </rPr>
          <t>admin_cri:
Champ obligatoire à saisir</t>
        </r>
      </text>
    </comment>
    <comment ref="B10" authorId="0" shapeId="0">
      <text>
        <r>
          <rPr>
            <sz val="11"/>
            <color rgb="FF000000"/>
            <rFont val="Helvetica Neue"/>
            <family val="2"/>
          </rPr>
          <t xml:space="preserve">admin_cri:
</t>
        </r>
        <r>
          <rPr>
            <sz val="11"/>
            <color rgb="FF000000"/>
            <rFont val="Helvetica Neue"/>
            <family val="2"/>
          </rPr>
          <t>Champ obligatoire à saisir</t>
        </r>
      </text>
    </comment>
    <comment ref="E10" authorId="0" shapeId="0">
      <text>
        <r>
          <rPr>
            <sz val="11"/>
            <color rgb="FF000000"/>
            <rFont val="Helvetica Neue"/>
            <family val="2"/>
          </rPr>
          <t xml:space="preserve">admin_cri:
</t>
        </r>
        <r>
          <rPr>
            <sz val="11"/>
            <color rgb="FF000000"/>
            <rFont val="Helvetica Neue"/>
            <family val="2"/>
          </rPr>
          <t>Champ obligatoire à saisir</t>
        </r>
      </text>
    </comment>
    <comment ref="B14" authorId="0" shapeId="0">
      <text>
        <r>
          <rPr>
            <sz val="11"/>
            <color rgb="FF000000"/>
            <rFont val="Helvetica Neue"/>
            <family val="2"/>
          </rPr>
          <t xml:space="preserve">admin_cri:
</t>
        </r>
        <r>
          <rPr>
            <sz val="11"/>
            <color rgb="FF000000"/>
            <rFont val="Helvetica Neue"/>
            <family val="2"/>
          </rPr>
          <t>Veuillez saisir les différents types de prestations réalisées par l'agence de voyage pour votre présent déplacement (ex : réservation d'hotel, les billets de train, ect…)</t>
        </r>
      </text>
    </comment>
    <comment ref="F14" authorId="0" shapeId="0">
      <text>
        <r>
          <rPr>
            <sz val="11"/>
            <color rgb="FF000000"/>
            <rFont val="Helvetica Neue"/>
            <family val="2"/>
          </rPr>
          <t xml:space="preserve">admin_cri:
</t>
        </r>
        <r>
          <rPr>
            <sz val="11"/>
            <color rgb="FF000000"/>
            <rFont val="Helvetica Neue"/>
            <family val="2"/>
          </rPr>
          <t>Veuillez saisir le(s) n</t>
        </r>
        <r>
          <rPr>
            <sz val="11"/>
            <color rgb="FF000000"/>
            <rFont val="Helvetica Neue"/>
            <family val="2"/>
          </rPr>
          <t>°</t>
        </r>
        <r>
          <rPr>
            <sz val="11"/>
            <color rgb="FF000000"/>
            <rFont val="Helvetica Neue"/>
            <family val="2"/>
          </rPr>
          <t xml:space="preserve"> de facture(s) reçue(s) de l'agence de voyage concernant le présent déplacement. (Ex : n</t>
        </r>
        <r>
          <rPr>
            <sz val="11"/>
            <color rgb="FF000000"/>
            <rFont val="Helvetica Neue"/>
            <family val="2"/>
          </rPr>
          <t>°</t>
        </r>
        <r>
          <rPr>
            <sz val="11"/>
            <color rgb="FF000000"/>
            <rFont val="Helvetica Neue"/>
            <family val="2"/>
          </rPr>
          <t>xxx / n</t>
        </r>
        <r>
          <rPr>
            <sz val="11"/>
            <color rgb="FF000000"/>
            <rFont val="Helvetica Neue"/>
            <family val="2"/>
          </rPr>
          <t>°</t>
        </r>
        <r>
          <rPr>
            <sz val="11"/>
            <color rgb="FF000000"/>
            <rFont val="Helvetica Neue"/>
            <family val="2"/>
          </rPr>
          <t xml:space="preserve">yyyy / ect.)
</t>
        </r>
      </text>
    </comment>
    <comment ref="A18" authorId="0" shapeId="0">
      <text>
        <r>
          <rPr>
            <sz val="11"/>
            <color rgb="FF000000"/>
            <rFont val="Helvetica Neue"/>
            <family val="2"/>
          </rPr>
          <t xml:space="preserve">admin_cri:
</t>
        </r>
        <r>
          <rPr>
            <sz val="11"/>
            <color rgb="FF000000"/>
            <rFont val="Helvetica Neue"/>
            <family val="2"/>
          </rPr>
          <t>Veuillez utiliser la liste déroulante</t>
        </r>
      </text>
    </comment>
    <comment ref="G18" authorId="0" shapeId="0">
      <text>
        <r>
          <rPr>
            <sz val="11"/>
            <color rgb="FF000000"/>
            <rFont val="Helvetica Neue"/>
            <family val="2"/>
          </rPr>
          <t xml:space="preserve">admin_cri:
</t>
        </r>
        <r>
          <rPr>
            <sz val="11"/>
            <color rgb="FF000000"/>
            <rFont val="Helvetica Neue"/>
            <family val="2"/>
          </rPr>
          <t>Veuillez saisir le montant total des frais de transport occasionnés par les moyens de transport sélectionés ci-contre.</t>
        </r>
      </text>
    </comment>
    <comment ref="A19" authorId="0" shapeId="0">
      <text>
        <r>
          <rPr>
            <sz val="11"/>
            <color rgb="FF000000"/>
            <rFont val="Helvetica Neue"/>
            <family val="2"/>
          </rPr>
          <t xml:space="preserve">admin_cri:
</t>
        </r>
        <r>
          <rPr>
            <sz val="11"/>
            <color rgb="FF000000"/>
            <rFont val="Helvetica Neue"/>
            <family val="2"/>
          </rPr>
          <t>Veuillez utiliser la liste déroulante</t>
        </r>
      </text>
    </comment>
    <comment ref="G19" authorId="0" shapeId="0">
      <text>
        <r>
          <rPr>
            <sz val="11"/>
            <color rgb="FF000000"/>
            <rFont val="Helvetica Neue"/>
            <family val="2"/>
          </rPr>
          <t xml:space="preserve">admin_cri:
</t>
        </r>
        <r>
          <rPr>
            <sz val="11"/>
            <color rgb="FF000000"/>
            <rFont val="Helvetica Neue"/>
            <family val="2"/>
          </rPr>
          <t>Veuillez saisir le montant total de frais concernant le type de frais que vous avez sélectionné ci-contre.</t>
        </r>
      </text>
    </comment>
    <comment ref="A20" authorId="0" shapeId="0">
      <text>
        <r>
          <rPr>
            <sz val="11"/>
            <color rgb="FF000000"/>
            <rFont val="Helvetica Neue"/>
            <family val="2"/>
          </rPr>
          <t xml:space="preserve">admin_cri:
</t>
        </r>
        <r>
          <rPr>
            <sz val="11"/>
            <color rgb="FF000000"/>
            <rFont val="Helvetica Neue"/>
            <family val="2"/>
          </rPr>
          <t>Veuillez utiliser la liste déroulante</t>
        </r>
      </text>
    </comment>
    <comment ref="G20" authorId="0" shapeId="0">
      <text>
        <r>
          <rPr>
            <sz val="11"/>
            <color rgb="FF000000"/>
            <rFont val="Helvetica Neue"/>
            <family val="2"/>
          </rPr>
          <t xml:space="preserve">admin_cri:
</t>
        </r>
        <r>
          <rPr>
            <sz val="11"/>
            <color rgb="FF000000"/>
            <rFont val="Helvetica Neue"/>
            <family val="2"/>
          </rPr>
          <t>Veuillez saisir le montant total des frais de transport occasionnés par les moyens de transport sélectionés ci-contre.</t>
        </r>
      </text>
    </comment>
    <comment ref="A21" authorId="0" shapeId="0">
      <text>
        <r>
          <rPr>
            <sz val="11"/>
            <color indexed="8"/>
            <rFont val="Helvetica Neue"/>
            <family val="2"/>
          </rPr>
          <t>admin_cri:
Veuillez utiliser la liste déroulante</t>
        </r>
      </text>
    </comment>
    <comment ref="G21" authorId="0" shapeId="0">
      <text>
        <r>
          <rPr>
            <sz val="11"/>
            <color rgb="FF000000"/>
            <rFont val="Helvetica Neue"/>
            <family val="2"/>
          </rPr>
          <t xml:space="preserve">admin_cri:
</t>
        </r>
        <r>
          <rPr>
            <sz val="11"/>
            <color rgb="FF000000"/>
            <rFont val="Helvetica Neue"/>
            <family val="2"/>
          </rPr>
          <t>Veuillez saisir le montant total des frais de transport occasionnés par les moyens de transport sélectionés ci-contre.</t>
        </r>
      </text>
    </comment>
    <comment ref="B27" authorId="0" shapeId="0">
      <text>
        <r>
          <rPr>
            <sz val="11"/>
            <color rgb="FF000000"/>
            <rFont val="Helvetica Neue"/>
            <family val="2"/>
          </rPr>
          <t xml:space="preserve">admin_cri:
</t>
        </r>
        <r>
          <rPr>
            <sz val="11"/>
            <color rgb="FF000000"/>
            <rFont val="Helvetica Neue"/>
            <family val="2"/>
          </rPr>
          <t>Veuillez utiliser la liste déroulante</t>
        </r>
      </text>
    </comment>
    <comment ref="D27" authorId="0" shapeId="0">
      <text>
        <r>
          <rPr>
            <sz val="11"/>
            <color rgb="FF000000"/>
            <rFont val="Helvetica Neue"/>
            <family val="2"/>
          </rPr>
          <t xml:space="preserve">admin_cri:
</t>
        </r>
        <r>
          <rPr>
            <sz val="11"/>
            <color rgb="FF000000"/>
            <rFont val="Helvetica Neue"/>
            <family val="2"/>
          </rPr>
          <t>Veuillez saisir le nombre total de kilomètres parcourus.</t>
        </r>
      </text>
    </comment>
    <comment ref="B33" authorId="0" shapeId="0">
      <text>
        <r>
          <rPr>
            <sz val="11"/>
            <color rgb="FF000000"/>
            <rFont val="Helvetica Neue"/>
            <family val="2"/>
          </rPr>
          <t xml:space="preserve">admin_cri:
</t>
        </r>
        <r>
          <rPr>
            <sz val="11"/>
            <color rgb="FF000000"/>
            <rFont val="Helvetica Neue"/>
            <family val="2"/>
          </rPr>
          <t>Veuillez utiliser la liste déroulante</t>
        </r>
      </text>
    </comment>
    <comment ref="D33" authorId="0" shapeId="0">
      <text>
        <r>
          <rPr>
            <sz val="11"/>
            <color rgb="FF000000"/>
            <rFont val="Helvetica Neue"/>
            <family val="2"/>
          </rPr>
          <t xml:space="preserve">admin_cri:
</t>
        </r>
        <r>
          <rPr>
            <sz val="11"/>
            <color rgb="FF000000"/>
            <rFont val="Helvetica Neue"/>
            <family val="2"/>
          </rPr>
          <t>Veuillez renseigner le nombre total de nuitées en fonction du "type de remboursement" sélectionné au préalable.</t>
        </r>
      </text>
    </comment>
    <comment ref="F33" authorId="0" shapeId="0">
      <text>
        <r>
          <rPr>
            <sz val="11"/>
            <color rgb="FF000000"/>
            <rFont val="Helvetica Neue"/>
            <family val="2"/>
          </rPr>
          <t xml:space="preserve">admin_cri:
</t>
        </r>
        <r>
          <rPr>
            <sz val="11"/>
            <color rgb="FF000000"/>
            <rFont val="Helvetica Neue"/>
            <family val="2"/>
          </rPr>
          <t>Champ obligatoire : veuillez saisir le montant total de la facture en fonction de "nombre de quotité" renseigné dans le champ ci-contre.</t>
        </r>
      </text>
    </comment>
    <comment ref="B34" authorId="0" shapeId="0">
      <text>
        <r>
          <rPr>
            <sz val="11"/>
            <color rgb="FF000000"/>
            <rFont val="Helvetica Neue"/>
            <family val="2"/>
          </rPr>
          <t xml:space="preserve">admin_cri:
</t>
        </r>
        <r>
          <rPr>
            <sz val="11"/>
            <color rgb="FF000000"/>
            <rFont val="Helvetica Neue"/>
            <family val="2"/>
          </rPr>
          <t>Veuillez utiliser la liste déroulante</t>
        </r>
      </text>
    </comment>
    <comment ref="D34" authorId="0" shapeId="0">
      <text>
        <r>
          <rPr>
            <sz val="11"/>
            <color indexed="8"/>
            <rFont val="Helvetica Neue"/>
            <family val="2"/>
          </rPr>
          <t xml:space="preserve">admin_cri:
Veuillez renseigner le nombre total de repas en fonction du "type de remboursement" sélectionné au préalable.
</t>
        </r>
      </text>
    </comment>
    <comment ref="B35" authorId="0" shapeId="0">
      <text>
        <r>
          <rPr>
            <sz val="11"/>
            <color rgb="FF000000"/>
            <rFont val="Helvetica Neue"/>
            <family val="2"/>
          </rPr>
          <t xml:space="preserve">admin_cri:
</t>
        </r>
        <r>
          <rPr>
            <sz val="11"/>
            <color rgb="FF000000"/>
            <rFont val="Helvetica Neue"/>
            <family val="2"/>
          </rPr>
          <t>Ce champ est à renseigner uniquement pour les étapes intermédiaires en France Métropole ou lorsque le "type de remboursement" est différent de celui renseigné dans le champ juste au dessus.</t>
        </r>
      </text>
    </comment>
    <comment ref="D35" authorId="0" shapeId="0">
      <text>
        <r>
          <rPr>
            <sz val="11"/>
            <color rgb="FF000000"/>
            <rFont val="Helvetica Neue"/>
            <family val="2"/>
          </rPr>
          <t xml:space="preserve">admin_cri:
</t>
        </r>
        <r>
          <rPr>
            <sz val="11"/>
            <color rgb="FF000000"/>
            <rFont val="Helvetica Neue"/>
            <family val="2"/>
          </rPr>
          <t>Veuillez renseigner le nombre total de repas en fonction du "type de remboursement" sélectionné au préalable.</t>
        </r>
      </text>
    </comment>
    <comment ref="C39" authorId="0" shapeId="0">
      <text>
        <r>
          <rPr>
            <sz val="11"/>
            <color rgb="FF000000"/>
            <rFont val="Helvetica Neue"/>
            <family val="2"/>
          </rPr>
          <t xml:space="preserve">admin_cri:
</t>
        </r>
        <r>
          <rPr>
            <sz val="11"/>
            <color rgb="FF000000"/>
            <rFont val="Helvetica Neue"/>
            <family val="2"/>
          </rPr>
          <t xml:space="preserve">Veuillez saisir le barème de frais de mission en consultant le site du minéfi proposé ci-contre.
</t>
        </r>
        <r>
          <rPr>
            <sz val="11"/>
            <color rgb="FF000000"/>
            <rFont val="Helvetica Neue"/>
            <family val="2"/>
          </rPr>
          <t xml:space="preserve">Précision : le barème de calculs est basé sur la date de votre départ en mission depuis votre résidence familiale ou administrative.
</t>
        </r>
      </text>
    </comment>
    <comment ref="D39" authorId="0" shapeId="0">
      <text>
        <r>
          <rPr>
            <sz val="11"/>
            <color rgb="FF000000"/>
            <rFont val="Helvetica Neue"/>
            <family val="2"/>
          </rPr>
          <t xml:space="preserve">admin_cri:
</t>
        </r>
        <r>
          <rPr>
            <sz val="11"/>
            <color rgb="FF000000"/>
            <rFont val="Helvetica Neue"/>
            <family val="2"/>
          </rPr>
          <t xml:space="preserve">Veuillez saisir le taux de chancellerie en consultant le site du Minéfi. 
</t>
        </r>
        <r>
          <rPr>
            <sz val="11"/>
            <color rgb="FF000000"/>
            <rFont val="Helvetica Neue"/>
            <family val="2"/>
          </rPr>
          <t xml:space="preserve">
</t>
        </r>
        <r>
          <rPr>
            <sz val="11"/>
            <color rgb="FF000000"/>
            <rFont val="Helvetica Neue"/>
            <family val="2"/>
          </rPr>
          <t xml:space="preserve">Précisions : 
</t>
        </r>
        <r>
          <rPr>
            <sz val="11"/>
            <color rgb="FF000000"/>
            <rFont val="Helvetica Neue"/>
            <family val="2"/>
          </rPr>
          <t xml:space="preserve">Pour les pays qui utilisent le "code monnaie = EUR" tel qu'indiqué sur le site du Minéfi, veuillez saisir "1" comme taux de chancellerie.
</t>
        </r>
        <r>
          <rPr>
            <sz val="11"/>
            <color rgb="FF000000"/>
            <rFont val="Helvetica Neue"/>
            <family val="2"/>
          </rPr>
          <t xml:space="preserve">
</t>
        </r>
        <r>
          <rPr>
            <sz val="11"/>
            <color rgb="FF000000"/>
            <rFont val="Helvetica Neue"/>
            <family val="2"/>
          </rPr>
          <t>Le taux de chancellerie est calculé à partir de la date de votre départ en mission depuis votre résidence familiale ou administrative.</t>
        </r>
      </text>
    </comment>
    <comment ref="G39" authorId="0" shapeId="0">
      <text>
        <r>
          <rPr>
            <sz val="11"/>
            <color rgb="FF000000"/>
            <rFont val="Helvetica Neue"/>
            <family val="2"/>
          </rPr>
          <t xml:space="preserve">admin_cri:
</t>
        </r>
        <r>
          <rPr>
            <sz val="11"/>
            <color rgb="FF000000"/>
            <rFont val="Helvetica Neue"/>
            <family val="2"/>
          </rPr>
          <t xml:space="preserve">Veuillez saisir le taux de chancellerie en consultant le site du Minéfi. 
</t>
        </r>
        <r>
          <rPr>
            <sz val="11"/>
            <color rgb="FF000000"/>
            <rFont val="Helvetica Neue"/>
            <family val="2"/>
          </rPr>
          <t xml:space="preserve">
</t>
        </r>
        <r>
          <rPr>
            <sz val="11"/>
            <color rgb="FF000000"/>
            <rFont val="Helvetica Neue"/>
            <family val="2"/>
          </rPr>
          <t xml:space="preserve">Pour les pays qui utilisent le "code monnaie = EUR" tel qu'indiqué sur le site du Minéfi, veuillez saisir "1" comme taux de chancellerie.
</t>
        </r>
        <r>
          <rPr>
            <sz val="11"/>
            <color rgb="FF000000"/>
            <rFont val="Helvetica Neue"/>
            <family val="2"/>
          </rPr>
          <t xml:space="preserve">
</t>
        </r>
        <r>
          <rPr>
            <sz val="11"/>
            <color rgb="FF000000"/>
            <rFont val="Helvetica Neue"/>
            <family val="2"/>
          </rPr>
          <t xml:space="preserve">Précision : 
</t>
        </r>
        <r>
          <rPr>
            <sz val="11"/>
            <color rgb="FF000000"/>
            <rFont val="Helvetica Neue"/>
            <family val="2"/>
          </rPr>
          <t xml:space="preserve">
</t>
        </r>
        <r>
          <rPr>
            <sz val="11"/>
            <color rgb="FF000000"/>
            <rFont val="Helvetica Neue"/>
            <family val="2"/>
          </rPr>
          <t>le taux de chancellerie est calculé à partir de la date de votre départ en mission depuis votre résidence familiale ou administrative.</t>
        </r>
      </text>
    </comment>
    <comment ref="B44" authorId="0" shapeId="0">
      <text>
        <r>
          <rPr>
            <sz val="11"/>
            <color rgb="FF000000"/>
            <rFont val="Helvetica Neue"/>
            <family val="2"/>
          </rPr>
          <t xml:space="preserve">admin_cri:
</t>
        </r>
        <r>
          <rPr>
            <sz val="11"/>
            <color rgb="FF000000"/>
            <rFont val="Helvetica Neue"/>
            <family val="2"/>
          </rPr>
          <t>Veuillez utiliser la liste déroulante</t>
        </r>
      </text>
    </comment>
    <comment ref="D44" authorId="0" shapeId="0">
      <text>
        <r>
          <rPr>
            <sz val="11"/>
            <color rgb="FF000000"/>
            <rFont val="Helvetica Neue"/>
            <family val="2"/>
          </rPr>
          <t xml:space="preserve">admin_cri:
</t>
        </r>
        <r>
          <rPr>
            <sz val="11"/>
            <color rgb="FF000000"/>
            <rFont val="Helvetica Neue"/>
            <family val="2"/>
          </rPr>
          <t>Veuillez renseigner le nombre total de nuitées en fonction du "type de remboursement" sélectionné au préalable.</t>
        </r>
      </text>
    </comment>
    <comment ref="D45" authorId="0" shapeId="0">
      <text>
        <r>
          <rPr>
            <sz val="11"/>
            <color rgb="FF000000"/>
            <rFont val="Helvetica Neue"/>
            <family val="2"/>
          </rPr>
          <t xml:space="preserve">admin_cri:
</t>
        </r>
        <r>
          <rPr>
            <sz val="11"/>
            <color rgb="FF000000"/>
            <rFont val="Helvetica Neue"/>
            <family val="2"/>
          </rPr>
          <t xml:space="preserve">Veuillez renseigner le nombre total de repas en fonction du "type de remboursement" sélectionné au préalable.
</t>
        </r>
      </text>
    </comment>
    <comment ref="A46" authorId="1" shapeId="0">
      <text>
        <r>
          <rPr>
            <sz val="11"/>
            <color rgb="FF000000"/>
            <rFont val="Helvetica Neue"/>
            <family val="2"/>
          </rPr>
          <t xml:space="preserve">Jean-Didier Vergez:
</t>
        </r>
      </text>
    </comment>
    <comment ref="C49" authorId="0" shapeId="0">
      <text>
        <r>
          <rPr>
            <sz val="11"/>
            <color rgb="FF000000"/>
            <rFont val="Helvetica Neue"/>
            <family val="2"/>
          </rPr>
          <t xml:space="preserve">admin_cri:
</t>
        </r>
        <r>
          <rPr>
            <sz val="11"/>
            <color rgb="FF000000"/>
            <rFont val="Helvetica Neue"/>
            <family val="2"/>
          </rPr>
          <t xml:space="preserve">Veuillez saisir le barème de frais de mission en consultant le site du minéfi proposé ci-contre.
</t>
        </r>
        <r>
          <rPr>
            <sz val="11"/>
            <color rgb="FF000000"/>
            <rFont val="Helvetica Neue"/>
            <family val="2"/>
          </rPr>
          <t xml:space="preserve">Précision : le barème de calculs est basé sur la date de votre départ en mission depuis votre résidence familiale ou administrative.
</t>
        </r>
      </text>
    </comment>
    <comment ref="D49" authorId="0" shapeId="0">
      <text>
        <r>
          <rPr>
            <sz val="11"/>
            <color rgb="FF000000"/>
            <rFont val="Helvetica Neue"/>
            <family val="2"/>
          </rPr>
          <t xml:space="preserve">admin_cri:
</t>
        </r>
        <r>
          <rPr>
            <sz val="11"/>
            <color rgb="FF000000"/>
            <rFont val="Helvetica Neue"/>
            <family val="2"/>
          </rPr>
          <t xml:space="preserve">Veuillez saisir le taux de chancellerie en consultant le site du Minéfi. 
</t>
        </r>
        <r>
          <rPr>
            <sz val="11"/>
            <color rgb="FF000000"/>
            <rFont val="Helvetica Neue"/>
            <family val="2"/>
          </rPr>
          <t xml:space="preserve">
</t>
        </r>
        <r>
          <rPr>
            <sz val="11"/>
            <color rgb="FF000000"/>
            <rFont val="Helvetica Neue"/>
            <family val="2"/>
          </rPr>
          <t xml:space="preserve">Précisions : 
</t>
        </r>
        <r>
          <rPr>
            <sz val="11"/>
            <color rgb="FF000000"/>
            <rFont val="Helvetica Neue"/>
            <family val="2"/>
          </rPr>
          <t xml:space="preserve">Pour les pays qui utilisent le "code monnaie = EUR" tel qu'indiqué sur le site du Minéfi, veuillez saisir "1" comme taux de chancellerie.
</t>
        </r>
        <r>
          <rPr>
            <sz val="11"/>
            <color rgb="FF000000"/>
            <rFont val="Helvetica Neue"/>
            <family val="2"/>
          </rPr>
          <t xml:space="preserve">
</t>
        </r>
        <r>
          <rPr>
            <sz val="11"/>
            <color rgb="FF000000"/>
            <rFont val="Helvetica Neue"/>
            <family val="2"/>
          </rPr>
          <t xml:space="preserve">Le taux de chancellerie est calculé à partir de la date de votre départ en mission depuis votre résidence familiale ou administrative.
</t>
        </r>
      </text>
    </comment>
    <comment ref="G49" authorId="0" shapeId="0">
      <text>
        <r>
          <rPr>
            <sz val="11"/>
            <color rgb="FF000000"/>
            <rFont val="Helvetica Neue"/>
            <family val="2"/>
          </rPr>
          <t xml:space="preserve">admin_cri:
</t>
        </r>
        <r>
          <rPr>
            <sz val="11"/>
            <color rgb="FF000000"/>
            <rFont val="Helvetica Neue"/>
            <family val="2"/>
          </rPr>
          <t xml:space="preserve">Veuillez saisir le taux de chancellerie en consultant le site du Minéfi. 
</t>
        </r>
        <r>
          <rPr>
            <sz val="11"/>
            <color rgb="FF000000"/>
            <rFont val="Helvetica Neue"/>
            <family val="2"/>
          </rPr>
          <t xml:space="preserve">
</t>
        </r>
        <r>
          <rPr>
            <sz val="11"/>
            <color rgb="FF000000"/>
            <rFont val="Helvetica Neue"/>
            <family val="2"/>
          </rPr>
          <t xml:space="preserve">Pour les pays qui utilisent le "code monnaie = EUR" tel qu'indiqué sur le site du Minéfi, veuillez saisir "1" comme taux de chancellerie.
</t>
        </r>
        <r>
          <rPr>
            <sz val="11"/>
            <color rgb="FF000000"/>
            <rFont val="Helvetica Neue"/>
            <family val="2"/>
          </rPr>
          <t xml:space="preserve">
</t>
        </r>
        <r>
          <rPr>
            <sz val="11"/>
            <color rgb="FF000000"/>
            <rFont val="Helvetica Neue"/>
            <family val="2"/>
          </rPr>
          <t xml:space="preserve">Précision : 
</t>
        </r>
        <r>
          <rPr>
            <sz val="11"/>
            <color rgb="FF000000"/>
            <rFont val="Helvetica Neue"/>
            <family val="2"/>
          </rPr>
          <t xml:space="preserve">
</t>
        </r>
        <r>
          <rPr>
            <sz val="11"/>
            <color rgb="FF000000"/>
            <rFont val="Helvetica Neue"/>
            <family val="2"/>
          </rPr>
          <t>le taux de chancellerie est calculé à partir de la date de votre départ en mission depuis votre résidence familiale ou administrative.</t>
        </r>
      </text>
    </comment>
    <comment ref="B54" authorId="0" shapeId="0">
      <text>
        <r>
          <rPr>
            <sz val="11"/>
            <color rgb="FF000000"/>
            <rFont val="Helvetica Neue"/>
            <family val="2"/>
          </rPr>
          <t xml:space="preserve">admin_cri:
</t>
        </r>
        <r>
          <rPr>
            <sz val="11"/>
            <color rgb="FF000000"/>
            <rFont val="Helvetica Neue"/>
            <family val="2"/>
          </rPr>
          <t>Veuillez utiliser la liste déroulante</t>
        </r>
      </text>
    </comment>
    <comment ref="D54" authorId="0" shapeId="0">
      <text>
        <r>
          <rPr>
            <sz val="11"/>
            <color rgb="FF000000"/>
            <rFont val="Helvetica Neue"/>
            <family val="2"/>
          </rPr>
          <t xml:space="preserve">admin_cri:
</t>
        </r>
        <r>
          <rPr>
            <sz val="11"/>
            <color rgb="FF000000"/>
            <rFont val="Helvetica Neue"/>
            <family val="2"/>
          </rPr>
          <t>Veuillez renseigner le nombre total de nuitées en fonction du "type de remboursement" sélectionné au préalable.</t>
        </r>
      </text>
    </comment>
    <comment ref="D55" authorId="0" shapeId="0">
      <text>
        <r>
          <rPr>
            <sz val="11"/>
            <color indexed="8"/>
            <rFont val="Helvetica Neue"/>
            <family val="2"/>
          </rPr>
          <t xml:space="preserve">admin_cri:
Veuillez renseigner le nombre total de repas en fonction du "type de remboursement" sélectionné au préalable.
</t>
        </r>
      </text>
    </comment>
    <comment ref="A59" authorId="0" shapeId="0">
      <text>
        <r>
          <rPr>
            <sz val="11"/>
            <color rgb="FF000000"/>
            <rFont val="Helvetica Neue"/>
            <family val="2"/>
          </rPr>
          <t xml:space="preserve">admin_cri:
</t>
        </r>
        <r>
          <rPr>
            <sz val="11"/>
            <color rgb="FF000000"/>
            <rFont val="Helvetica Neue"/>
            <family val="2"/>
          </rPr>
          <t>Veuillez sélectionner la liste déroulante</t>
        </r>
      </text>
    </comment>
    <comment ref="G59" authorId="0" shapeId="0">
      <text>
        <r>
          <rPr>
            <sz val="11"/>
            <color rgb="FF000000"/>
            <rFont val="Helvetica Neue"/>
            <family val="2"/>
          </rPr>
          <t xml:space="preserve">admin_cri:
</t>
        </r>
        <r>
          <rPr>
            <sz val="11"/>
            <color rgb="FF000000"/>
            <rFont val="Helvetica Neue"/>
            <family val="2"/>
          </rPr>
          <t>Veuillez saisir le montant total de frais concernant le type de frais que vous avez sélectionné ci-contre.</t>
        </r>
      </text>
    </comment>
    <comment ref="A60" authorId="0" shapeId="0">
      <text>
        <r>
          <rPr>
            <sz val="11"/>
            <color rgb="FF000000"/>
            <rFont val="Helvetica Neue"/>
            <family val="2"/>
          </rPr>
          <t xml:space="preserve">admin_cri:
</t>
        </r>
        <r>
          <rPr>
            <sz val="11"/>
            <color rgb="FF000000"/>
            <rFont val="Helvetica Neue"/>
            <family val="2"/>
          </rPr>
          <t>Veuillez sélectionner la liste déroulante.</t>
        </r>
      </text>
    </comment>
    <comment ref="G60" authorId="0" shapeId="0">
      <text>
        <r>
          <rPr>
            <sz val="11"/>
            <color indexed="8"/>
            <rFont val="Helvetica Neue"/>
            <family val="2"/>
          </rPr>
          <t>admin_cri:
Veuillez saisir le montant total de frais concernant le type de frais que vous avez sélectionné ci-contre.</t>
        </r>
      </text>
    </comment>
    <comment ref="A61" authorId="0" shapeId="0">
      <text>
        <r>
          <rPr>
            <sz val="11"/>
            <color rgb="FF000000"/>
            <rFont val="Helvetica Neue"/>
            <family val="2"/>
          </rPr>
          <t xml:space="preserve">admin_cri:
</t>
        </r>
        <r>
          <rPr>
            <sz val="11"/>
            <color rgb="FF000000"/>
            <rFont val="Helvetica Neue"/>
            <family val="2"/>
          </rPr>
          <t>Veuillez sélectionner la liste déroulante</t>
        </r>
      </text>
    </comment>
    <comment ref="G61" authorId="0" shapeId="0">
      <text>
        <r>
          <rPr>
            <sz val="11"/>
            <color rgb="FF000000"/>
            <rFont val="Helvetica Neue"/>
            <family val="2"/>
          </rPr>
          <t xml:space="preserve">admin_cri:
</t>
        </r>
        <r>
          <rPr>
            <sz val="11"/>
            <color rgb="FF000000"/>
            <rFont val="Helvetica Neue"/>
            <family val="2"/>
          </rPr>
          <t>Veuillez saisir le montant total de frais concernant le type de frais que vous avez sélectionné ci-contre.</t>
        </r>
      </text>
    </comment>
    <comment ref="G68" authorId="0" shapeId="0">
      <text>
        <r>
          <rPr>
            <sz val="11"/>
            <color rgb="FF000000"/>
            <rFont val="Helvetica Neue"/>
            <family val="2"/>
          </rPr>
          <t xml:space="preserve">admin_cri:
</t>
        </r>
        <r>
          <rPr>
            <sz val="11"/>
            <color rgb="FF000000"/>
            <rFont val="Helvetica Neue"/>
            <family val="2"/>
          </rPr>
          <t>Si l'agent a perçu une avance, veuillez la renseigner dans ce champ</t>
        </r>
      </text>
    </comment>
    <comment ref="G69" authorId="0" shapeId="0">
      <text>
        <r>
          <rPr>
            <sz val="11"/>
            <color rgb="FF000000"/>
            <rFont val="Helvetica Neue"/>
            <family val="2"/>
          </rPr>
          <t xml:space="preserve">admin_cri:
</t>
        </r>
        <r>
          <rPr>
            <sz val="11"/>
            <color rgb="FF000000"/>
            <rFont val="Helvetica Neue"/>
            <family val="2"/>
          </rPr>
          <t>Si l'agent a ou va percevoir une enveloppe forfaitaire pour effectuer le déplacement. Veuillez la renseigner dans ce champ.</t>
        </r>
      </text>
    </comment>
    <comment ref="G71" authorId="0" shapeId="0">
      <text>
        <r>
          <rPr>
            <sz val="11"/>
            <color indexed="8"/>
            <rFont val="Helvetica Neue"/>
            <family val="2"/>
          </rPr>
          <t>admin_cri:
Si le montant de ce champ est négatif, cela signifie que l'intéressé doit reverser la somme indiquée à l'université Paris13.</t>
        </r>
      </text>
    </comment>
    <comment ref="A73" authorId="0" shapeId="0">
      <text>
        <r>
          <rPr>
            <sz val="11"/>
            <color indexed="8"/>
            <rFont val="Helvetica Neue"/>
            <family val="2"/>
          </rPr>
          <t>admin_cri:
Veuillez utiliser la liste déroulante.</t>
        </r>
      </text>
    </comment>
  </commentList>
</comments>
</file>

<file path=xl/sharedStrings.xml><?xml version="1.0" encoding="utf-8"?>
<sst xmlns="http://schemas.openxmlformats.org/spreadsheetml/2006/main" count="143" uniqueCount="113">
  <si>
    <t>Etablissement</t>
  </si>
  <si>
    <t>Résidence administrative</t>
  </si>
  <si>
    <t>Indemnités kilométriques</t>
  </si>
  <si>
    <t>Université Paris 13</t>
  </si>
  <si>
    <t>Campus de Villetaneuse - 99 avenue Jean Baptiste Clément 93430 Villetaneuse</t>
  </si>
  <si>
    <t>&lt; ou = à 5 chevaux</t>
  </si>
  <si>
    <t xml:space="preserve">Autre </t>
  </si>
  <si>
    <t>Campus de Bobigny - 74 rue Marcel Cachin 93000 Bobigny</t>
  </si>
  <si>
    <t>6 et 7 chevaux</t>
  </si>
  <si>
    <t>IUT de Bobigny - 1 rue de Chablis 93017 Bobigny cedex</t>
  </si>
  <si>
    <t>&gt; = à 8 chevaux</t>
  </si>
  <si>
    <t>Réponse fermée</t>
  </si>
  <si>
    <t>IUT Saint Denis - Place du 8 mai 1945 93200 Saint Denis</t>
  </si>
  <si>
    <t>MSH - 4 rue de la Croix Faron 93210 La Plaine Saint Denis</t>
  </si>
  <si>
    <t>OUI</t>
  </si>
  <si>
    <t>NON</t>
  </si>
  <si>
    <t>Moyens de transport</t>
  </si>
  <si>
    <t>Frais de séjour en France Métropole</t>
  </si>
  <si>
    <t>Train 2nd classe</t>
  </si>
  <si>
    <t>avec dérogation pour l'Ile de France</t>
  </si>
  <si>
    <t>Frais d'inscription</t>
  </si>
  <si>
    <r>
      <rPr>
        <sz val="11"/>
        <color indexed="9"/>
        <rFont val="Calibri"/>
        <family val="2"/>
      </rPr>
      <t>Train 1ère classe*</t>
    </r>
  </si>
  <si>
    <t>avec dérogation en Province</t>
  </si>
  <si>
    <t>Photocopies</t>
  </si>
  <si>
    <t>Avion classe économique</t>
  </si>
  <si>
    <t>sans dérogation pour les départements 75/93/95</t>
  </si>
  <si>
    <t>Frais de demande de Visa</t>
  </si>
  <si>
    <r>
      <rPr>
        <sz val="11"/>
        <color indexed="9"/>
        <rFont val="Calibri"/>
        <family val="2"/>
      </rPr>
      <t>Avion surclassement*</t>
    </r>
  </si>
  <si>
    <t>sans dérogation en Province</t>
  </si>
  <si>
    <t>Frais de demande de Passeport</t>
  </si>
  <si>
    <t>Transport en commun</t>
  </si>
  <si>
    <t>Frais d'exédent de bagages</t>
  </si>
  <si>
    <t>Véhicule de location (4)</t>
  </si>
  <si>
    <t>Frais d'enregistrement</t>
  </si>
  <si>
    <t>Taxi</t>
  </si>
  <si>
    <t>Frais de vaccins</t>
  </si>
  <si>
    <t>Remboursement de frais de voyage au tarif SNCF 2nd classe en remplacement du calcul indemnitaire kilométrique du véhicule personnel</t>
  </si>
  <si>
    <t>Autres frais**</t>
  </si>
  <si>
    <t>Autres*</t>
  </si>
  <si>
    <t>Frais de séjour à l'étranger</t>
  </si>
  <si>
    <t>Etat de frais</t>
  </si>
  <si>
    <t>Aux frais réels</t>
  </si>
  <si>
    <t>ETAT PREVISIONNEL</t>
  </si>
  <si>
    <t>Hotel au perdiem</t>
  </si>
  <si>
    <t>ETAT DEFINITIF</t>
  </si>
  <si>
    <t>Reaps au perdiem</t>
  </si>
  <si>
    <t>Repas</t>
  </si>
  <si>
    <t>Forfaitaire</t>
  </si>
  <si>
    <t>Repas administratif ou assimilé</t>
  </si>
  <si>
    <t>DES FRAIS OCCASIONNES</t>
  </si>
  <si>
    <t>PAR LES DEPLACEMENTS TEMPORAIRES DES PERSONNELS</t>
  </si>
  <si>
    <t>ALLER</t>
  </si>
  <si>
    <t>RETOUR</t>
  </si>
  <si>
    <t>Nom du missionnaire</t>
  </si>
  <si>
    <t>Date de départ</t>
  </si>
  <si>
    <t xml:space="preserve">Prénom du missionnaire </t>
  </si>
  <si>
    <t>Heure de départ</t>
  </si>
  <si>
    <t xml:space="preserve">Etablissement </t>
  </si>
  <si>
    <t>Date d'arrivée</t>
  </si>
  <si>
    <t xml:space="preserve">Résidence familiale </t>
  </si>
  <si>
    <t>Heure d'arrivée</t>
  </si>
  <si>
    <t xml:space="preserve">Résidence administrative </t>
  </si>
  <si>
    <t>Lieu de mission</t>
  </si>
  <si>
    <t>Email</t>
  </si>
  <si>
    <t>Téléphone</t>
  </si>
  <si>
    <t>Pays de mission</t>
  </si>
  <si>
    <t>REMBOURSEMENTS</t>
  </si>
  <si>
    <t xml:space="preserve">Type(s) de prestation(s) de l'agence de voyage </t>
  </si>
  <si>
    <t>N° de(s) facture(s) :</t>
  </si>
  <si>
    <t xml:space="preserve"> </t>
  </si>
  <si>
    <t>FRAIS AVANCES PAR LE MISSIONNAIRE</t>
  </si>
  <si>
    <r>
      <rPr>
        <b/>
        <u/>
        <sz val="10"/>
        <color indexed="13"/>
        <rFont val="Calibri"/>
        <family val="2"/>
      </rPr>
      <t xml:space="preserve">A - FRAIS DE TRANSPORT </t>
    </r>
    <r>
      <rPr>
        <b/>
        <u/>
        <sz val="10"/>
        <color indexed="12"/>
        <rFont val="Calibri"/>
        <family val="2"/>
      </rPr>
      <t>(1)</t>
    </r>
  </si>
  <si>
    <t>*Autres : veuillez détailler dans le champs ci-contre les différents moyens de transport utilisés et/ou autres frais en lien avec les frais de transport et qui ne sont pas mentionnés dans la liste déroulante (ex : frais de parking, etc.),</t>
  </si>
  <si>
    <t>Puissance fiscale</t>
  </si>
  <si>
    <t>Coef. Indem. Kms</t>
  </si>
  <si>
    <t>Nombre de Kms parcourus</t>
  </si>
  <si>
    <r>
      <rPr>
        <sz val="10"/>
        <color indexed="8"/>
        <rFont val="Calibri"/>
        <family val="2"/>
      </rPr>
      <t xml:space="preserve">Véhicule personnel </t>
    </r>
    <r>
      <rPr>
        <b/>
        <sz val="10"/>
        <color indexed="12"/>
        <rFont val="Calibri"/>
        <family val="2"/>
      </rPr>
      <t>(2)</t>
    </r>
  </si>
  <si>
    <t>Sous total de remboursements des frais de transport</t>
  </si>
  <si>
    <t>B - FRAIS DE SEJOUR</t>
  </si>
  <si>
    <t>1) Frais de séjour en France Métropole</t>
  </si>
  <si>
    <r>
      <rPr>
        <b/>
        <sz val="10"/>
        <color indexed="8"/>
        <rFont val="Calibri"/>
        <family val="2"/>
      </rPr>
      <t xml:space="preserve">Type de remboursement </t>
    </r>
    <r>
      <rPr>
        <b/>
        <sz val="10"/>
        <color indexed="12"/>
        <rFont val="Calibri"/>
        <family val="2"/>
      </rPr>
      <t>(3)</t>
    </r>
  </si>
  <si>
    <t>Montant plafonné de la nuitée ou du repas</t>
  </si>
  <si>
    <t>Nombre de quotité</t>
  </si>
  <si>
    <t>Montant total plafonné</t>
  </si>
  <si>
    <t>Montant total de la facture</t>
  </si>
  <si>
    <t>Hotel</t>
  </si>
  <si>
    <t xml:space="preserve">Repas </t>
  </si>
  <si>
    <t xml:space="preserve">Sous total de remboursements des frais de séjour en France Métropole </t>
  </si>
  <si>
    <t xml:space="preserve">2) Frais de séjour l'étranger </t>
  </si>
  <si>
    <r>
      <rPr>
        <sz val="10"/>
        <color indexed="8"/>
        <rFont val="Calibri"/>
        <family val="2"/>
      </rPr>
      <t xml:space="preserve">Bareme de frais de mission en cours </t>
    </r>
    <r>
      <rPr>
        <sz val="6"/>
        <color indexed="8"/>
        <rFont val="Calibri"/>
        <family val="2"/>
      </rPr>
      <t xml:space="preserve">(consulter le site du Minéfi ci-dessous) </t>
    </r>
    <r>
      <rPr>
        <sz val="6"/>
        <color indexed="12"/>
        <rFont val="Calibri"/>
        <family val="2"/>
      </rPr>
      <t>http://www.minefe.gouv.fr/a_votre_service/informations_pratiques/chancellerie/mission.php</t>
    </r>
  </si>
  <si>
    <r>
      <rPr>
        <sz val="10"/>
        <color indexed="8"/>
        <rFont val="Calibri"/>
        <family val="2"/>
      </rPr>
      <t>Taux de chancellerie (du Minéfi)</t>
    </r>
    <r>
      <rPr>
        <b/>
        <sz val="10"/>
        <color indexed="12"/>
        <rFont val="Calibri"/>
        <family val="2"/>
      </rPr>
      <t>(5)</t>
    </r>
  </si>
  <si>
    <t>Pays</t>
  </si>
  <si>
    <t>Le perdiem</t>
  </si>
  <si>
    <t>Taux de remboursement</t>
  </si>
  <si>
    <t xml:space="preserve">Sous total de remboursements des frais de séjour à l'étranger </t>
  </si>
  <si>
    <t>3) Frais de séjour - Etape(s) intermédiaire(s) à l'étranger</t>
  </si>
  <si>
    <t>4) Autres frais</t>
  </si>
  <si>
    <t>**Autres frais (veuillez détailler dans le champs ci-contre les différents frais engendrés par votre mission et qui ne sont pas mentionnés dans la liste déroulante)</t>
  </si>
  <si>
    <t>Sous total des remboursement des autres frais</t>
  </si>
  <si>
    <t>TOTAL DES FRAIS ENGAGES PAR L'INTERESSE</t>
  </si>
  <si>
    <t>Montant de l'avance</t>
  </si>
  <si>
    <t>Montant forfaitaire des frais occasionnés par le déplacement</t>
  </si>
  <si>
    <t>MONTANT A REMBOURSER A L'INTERESSE</t>
  </si>
  <si>
    <r>
      <rPr>
        <b/>
        <sz val="15"/>
        <color indexed="8"/>
        <rFont val="Calibri"/>
        <family val="2"/>
      </rPr>
      <t xml:space="preserve"> </t>
    </r>
    <r>
      <rPr>
        <b/>
        <sz val="10"/>
        <color indexed="8"/>
        <rFont val="Calibri"/>
        <family val="2"/>
      </rPr>
      <t>J'atteste sur l'honneur que ces frais ne font pas l'objet d'un remboursement par un organisme tiers.</t>
    </r>
  </si>
  <si>
    <t>Visa et cachet du responsable budgétaire</t>
  </si>
  <si>
    <t>Certifié exact, le</t>
  </si>
  <si>
    <t>Le missionnaire</t>
  </si>
  <si>
    <r>
      <rPr>
        <vertAlign val="superscript"/>
        <sz val="11"/>
        <color indexed="8"/>
        <rFont val="Calibri"/>
        <family val="2"/>
      </rPr>
      <t>*</t>
    </r>
    <r>
      <rPr>
        <vertAlign val="superscript"/>
        <sz val="11"/>
        <color indexed="12"/>
        <rFont val="Calibri"/>
        <family val="2"/>
      </rPr>
      <t xml:space="preserve">   </t>
    </r>
    <r>
      <rPr>
        <vertAlign val="superscript"/>
        <sz val="8"/>
        <color indexed="12"/>
        <rFont val="Calibri"/>
        <family val="2"/>
      </rPr>
      <t>Se référer aux annotations de l'ordre de mission</t>
    </r>
  </si>
  <si>
    <t>(1) Joindre obligatoirement toutes les pièces justificatives originales (titres de transport, factures d'hotel, ect.)</t>
  </si>
  <si>
    <t>(2) Veuillez remplir la demande d’autorisation d’utiliser le véhicule personnel avant le départ en mission  et joindre les documents demandés</t>
  </si>
  <si>
    <t xml:space="preserve">(3) Se référer à la délibération du Conseil d'Administration de l'Université Paris 13 du 02 juillet 2010 fixant les montants et modalités de dérogation du décret du 03 juillet 2006 
(4) Si l’agent utilise, exceptionnellement, son véhicule personnel, joindre la «demande d’autorisation d’utilisation du véhicule personnel» signée par le responsable par délégation.
</t>
  </si>
  <si>
    <r>
      <rPr>
        <vertAlign val="superscript"/>
        <sz val="8"/>
        <color indexed="8"/>
        <rFont val="Calibri"/>
        <family val="2"/>
      </rPr>
      <t>(4)</t>
    </r>
    <r>
      <rPr>
        <vertAlign val="superscript"/>
        <sz val="8"/>
        <color indexed="12"/>
        <rFont val="Calibri"/>
        <family val="2"/>
      </rPr>
      <t xml:space="preserve"> Joindre le contrat et la facture de location ainsi qu'une photocopie du permis de conduire en cours de validité</t>
    </r>
  </si>
  <si>
    <t>(5) ATTENTION : Pour les pays qui utilisent comme "code monnaie = EUR" tel qu'indiqué sur le site du Minéfi, veuillez saisir "1" comme taux de chancellerie.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</si>
</sst>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quot; &quot;* #,##0.00&quot; &quot;[$€-2]&quot; &quot;;&quot;-&quot;* #,##0.00&quot; &quot;[$€-2]&quot; &quot;;&quot; &quot;* &quot;-&quot;??&quot; &quot;[$€-2]&quot; &quot;"/>
  </numFmts>
  <fonts count="31">
    <font>
      <sz val="11"/>
      <color indexed="8"/>
      <name val="Calibri"/>
    </font>
    <font>
      <sz val="11"/>
      <color indexed="9"/>
      <name val="Calibri"/>
      <family val="2"/>
    </font>
    <font>
      <b/>
      <sz val="11"/>
      <color indexed="9"/>
      <name val="Calibri"/>
      <family val="2"/>
    </font>
    <font>
      <sz val="8"/>
      <color indexed="8"/>
      <name val="Calibri"/>
      <family val="2"/>
    </font>
    <font>
      <sz val="14"/>
      <color indexed="12"/>
      <name val="Calibri"/>
      <family val="2"/>
    </font>
    <font>
      <sz val="11"/>
      <color indexed="8"/>
      <name val="Helvetica Neue"/>
      <family val="2"/>
    </font>
    <font>
      <sz val="14"/>
      <color indexed="13"/>
      <name val="Calibri"/>
      <family val="2"/>
    </font>
    <font>
      <sz val="10"/>
      <color indexed="8"/>
      <name val="Calibri"/>
      <family val="2"/>
    </font>
    <font>
      <b/>
      <sz val="10"/>
      <color indexed="8"/>
      <name val="Calibri"/>
      <family val="2"/>
    </font>
    <font>
      <sz val="9"/>
      <color indexed="8"/>
      <name val="Calibri"/>
      <family val="2"/>
    </font>
    <font>
      <sz val="6"/>
      <color indexed="12"/>
      <name val="Calibri"/>
      <family val="2"/>
    </font>
    <font>
      <b/>
      <u/>
      <sz val="10"/>
      <color indexed="8"/>
      <name val="Calibri"/>
      <family val="2"/>
    </font>
    <font>
      <b/>
      <u/>
      <sz val="10"/>
      <color indexed="13"/>
      <name val="Calibri"/>
      <family val="2"/>
    </font>
    <font>
      <b/>
      <u/>
      <sz val="10"/>
      <color indexed="12"/>
      <name val="Calibri"/>
      <family val="2"/>
    </font>
    <font>
      <sz val="12"/>
      <color indexed="8"/>
      <name val="Calibri"/>
      <family val="2"/>
    </font>
    <font>
      <sz val="6"/>
      <color indexed="8"/>
      <name val="Calibri"/>
      <family val="2"/>
    </font>
    <font>
      <b/>
      <sz val="6"/>
      <color indexed="8"/>
      <name val="Calibri"/>
      <family val="2"/>
    </font>
    <font>
      <b/>
      <sz val="10"/>
      <color indexed="12"/>
      <name val="Calibri"/>
      <family val="2"/>
    </font>
    <font>
      <b/>
      <sz val="12"/>
      <color indexed="13"/>
      <name val="Calibri"/>
      <family val="2"/>
    </font>
    <font>
      <sz val="6"/>
      <color indexed="8"/>
      <name val="Calibri"/>
      <family val="2"/>
    </font>
    <font>
      <b/>
      <sz val="10"/>
      <color indexed="13"/>
      <name val="Calibri"/>
      <family val="2"/>
    </font>
    <font>
      <b/>
      <sz val="12"/>
      <color indexed="12"/>
      <name val="Calibri"/>
      <family val="2"/>
    </font>
    <font>
      <sz val="10"/>
      <color indexed="12"/>
      <name val="Calibri"/>
      <family val="2"/>
    </font>
    <font>
      <b/>
      <sz val="15"/>
      <color indexed="8"/>
      <name val="Calibri"/>
      <family val="2"/>
    </font>
    <font>
      <vertAlign val="superscript"/>
      <sz val="8"/>
      <color indexed="12"/>
      <name val="Calibri"/>
      <family val="2"/>
    </font>
    <font>
      <vertAlign val="superscript"/>
      <sz val="11"/>
      <color indexed="8"/>
      <name val="Calibri"/>
      <family val="2"/>
    </font>
    <font>
      <vertAlign val="superscript"/>
      <sz val="11"/>
      <color indexed="12"/>
      <name val="Calibri"/>
      <family val="2"/>
    </font>
    <font>
      <vertAlign val="superscript"/>
      <sz val="8"/>
      <color indexed="8"/>
      <name val="Calibri"/>
      <family val="2"/>
    </font>
    <font>
      <sz val="11"/>
      <color rgb="FF000000"/>
      <name val="Helvetica Neue"/>
      <family val="2"/>
    </font>
    <font>
      <sz val="11"/>
      <name val="Calibri"/>
      <family val="2"/>
    </font>
    <font>
      <u/>
      <sz val="12"/>
      <color indexed="14"/>
      <name val="Calibri"/>
      <family val="2"/>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77">
    <border>
      <left/>
      <right/>
      <top/>
      <bottom/>
      <diagonal/>
    </border>
    <border>
      <left style="thin">
        <color indexed="10"/>
      </left>
      <right style="thin">
        <color indexed="10"/>
      </right>
      <top style="thin">
        <color indexed="10"/>
      </top>
      <bottom style="thin">
        <color indexed="10"/>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10"/>
      </right>
      <top style="thin">
        <color indexed="10"/>
      </top>
      <bottom style="thin">
        <color indexed="10"/>
      </bottom>
      <diagonal/>
    </border>
    <border>
      <left style="thin">
        <color indexed="8"/>
      </left>
      <right/>
      <top/>
      <bottom/>
      <diagonal/>
    </border>
    <border>
      <left/>
      <right/>
      <top/>
      <bottom/>
      <diagonal/>
    </border>
    <border>
      <left/>
      <right/>
      <top/>
      <bottom style="medium">
        <color indexed="12"/>
      </bottom>
      <diagonal/>
    </border>
    <border>
      <left/>
      <right style="thin">
        <color indexed="8"/>
      </right>
      <top/>
      <bottom style="medium">
        <color indexed="12"/>
      </bottom>
      <diagonal/>
    </border>
    <border>
      <left style="thin">
        <color indexed="8"/>
      </left>
      <right/>
      <top/>
      <bottom style="medium">
        <color indexed="12"/>
      </bottom>
      <diagonal/>
    </border>
    <border>
      <left/>
      <right style="medium">
        <color indexed="12"/>
      </right>
      <top/>
      <bottom style="medium">
        <color indexed="12"/>
      </bottom>
      <diagonal/>
    </border>
    <border>
      <left style="medium">
        <color indexed="12"/>
      </left>
      <right/>
      <top style="medium">
        <color indexed="12"/>
      </top>
      <bottom style="medium">
        <color indexed="12"/>
      </bottom>
      <diagonal/>
    </border>
    <border>
      <left/>
      <right style="medium">
        <color indexed="12"/>
      </right>
      <top style="medium">
        <color indexed="12"/>
      </top>
      <bottom style="medium">
        <color indexed="12"/>
      </bottom>
      <diagonal/>
    </border>
    <border>
      <left style="medium">
        <color indexed="12"/>
      </left>
      <right style="thin">
        <color indexed="10"/>
      </right>
      <top style="thin">
        <color indexed="10"/>
      </top>
      <bottom style="thin">
        <color indexed="10"/>
      </bottom>
      <diagonal/>
    </border>
    <border>
      <left style="medium">
        <color indexed="12"/>
      </left>
      <right style="medium">
        <color indexed="12"/>
      </right>
      <top style="medium">
        <color indexed="12"/>
      </top>
      <bottom style="thin">
        <color indexed="8"/>
      </bottom>
      <diagonal/>
    </border>
    <border>
      <left style="medium">
        <color indexed="12"/>
      </left>
      <right style="thin">
        <color indexed="12"/>
      </right>
      <top style="medium">
        <color indexed="12"/>
      </top>
      <bottom style="thin">
        <color indexed="8"/>
      </bottom>
      <diagonal/>
    </border>
    <border>
      <left style="thin">
        <color indexed="12"/>
      </left>
      <right style="medium">
        <color indexed="12"/>
      </right>
      <top style="medium">
        <color indexed="12"/>
      </top>
      <bottom style="thin">
        <color indexed="8"/>
      </bottom>
      <diagonal/>
    </border>
    <border>
      <left style="medium">
        <color indexed="12"/>
      </left>
      <right style="medium">
        <color indexed="12"/>
      </right>
      <top style="thin">
        <color indexed="8"/>
      </top>
      <bottom style="thin">
        <color indexed="8"/>
      </bottom>
      <diagonal/>
    </border>
    <border>
      <left style="medium">
        <color indexed="12"/>
      </left>
      <right style="thin">
        <color indexed="12"/>
      </right>
      <top style="thin">
        <color indexed="8"/>
      </top>
      <bottom style="thin">
        <color indexed="8"/>
      </bottom>
      <diagonal/>
    </border>
    <border>
      <left style="thin">
        <color indexed="12"/>
      </left>
      <right style="medium">
        <color indexed="12"/>
      </right>
      <top style="thin">
        <color indexed="8"/>
      </top>
      <bottom style="thin">
        <color indexed="8"/>
      </bottom>
      <diagonal/>
    </border>
    <border>
      <left style="medium">
        <color indexed="12"/>
      </left>
      <right/>
      <top style="thin">
        <color indexed="8"/>
      </top>
      <bottom style="thin">
        <color indexed="8"/>
      </bottom>
      <diagonal/>
    </border>
    <border>
      <left/>
      <right/>
      <top style="thin">
        <color indexed="8"/>
      </top>
      <bottom style="thin">
        <color indexed="8"/>
      </bottom>
      <diagonal/>
    </border>
    <border>
      <left/>
      <right style="medium">
        <color indexed="12"/>
      </right>
      <top style="thin">
        <color indexed="8"/>
      </top>
      <bottom style="thin">
        <color indexed="8"/>
      </bottom>
      <diagonal/>
    </border>
    <border>
      <left style="medium">
        <color indexed="12"/>
      </left>
      <right style="medium">
        <color indexed="12"/>
      </right>
      <top style="thin">
        <color indexed="8"/>
      </top>
      <bottom style="medium">
        <color indexed="12"/>
      </bottom>
      <diagonal/>
    </border>
    <border>
      <left style="medium">
        <color indexed="12"/>
      </left>
      <right style="thin">
        <color indexed="12"/>
      </right>
      <top style="thin">
        <color indexed="8"/>
      </top>
      <bottom style="medium">
        <color indexed="12"/>
      </bottom>
      <diagonal/>
    </border>
    <border>
      <left style="thin">
        <color indexed="12"/>
      </left>
      <right style="medium">
        <color indexed="12"/>
      </right>
      <top style="thin">
        <color indexed="8"/>
      </top>
      <bottom style="medium">
        <color indexed="12"/>
      </bottom>
      <diagonal/>
    </border>
    <border>
      <left style="thin">
        <color indexed="12"/>
      </left>
      <right style="thin">
        <color indexed="12"/>
      </right>
      <top style="thin">
        <color indexed="8"/>
      </top>
      <bottom style="medium">
        <color indexed="12"/>
      </bottom>
      <diagonal/>
    </border>
    <border>
      <left style="thin">
        <color indexed="8"/>
      </left>
      <right/>
      <top style="medium">
        <color indexed="12"/>
      </top>
      <bottom style="medium">
        <color indexed="8"/>
      </bottom>
      <diagonal/>
    </border>
    <border>
      <left/>
      <right/>
      <top style="medium">
        <color indexed="12"/>
      </top>
      <bottom style="medium">
        <color indexed="8"/>
      </bottom>
      <diagonal/>
    </border>
    <border>
      <left/>
      <right style="thin">
        <color indexed="8"/>
      </right>
      <top style="medium">
        <color indexed="12"/>
      </top>
      <bottom style="medium">
        <color indexed="8"/>
      </bottom>
      <diagonal/>
    </border>
    <border>
      <left style="thin">
        <color indexed="8"/>
      </left>
      <right/>
      <top style="medium">
        <color indexed="8"/>
      </top>
      <bottom style="medium">
        <color indexed="8"/>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style="medium">
        <color indexed="12"/>
      </right>
      <top style="thin">
        <color indexed="8"/>
      </top>
      <bottom style="thin">
        <color indexed="8"/>
      </bottom>
      <diagonal/>
    </border>
    <border>
      <left style="medium">
        <color indexed="12"/>
      </left>
      <right style="medium">
        <color indexed="12"/>
      </right>
      <top style="medium">
        <color indexed="12"/>
      </top>
      <bottom style="medium">
        <color indexed="12"/>
      </bottom>
      <diagonal/>
    </border>
    <border>
      <left style="medium">
        <color indexed="12"/>
      </left>
      <right style="thin">
        <color indexed="8"/>
      </right>
      <top/>
      <bottom style="thin">
        <color indexed="8"/>
      </bottom>
      <diagonal/>
    </border>
    <border>
      <left style="medium">
        <color indexed="12"/>
      </left>
      <right style="thin">
        <color indexed="8"/>
      </right>
      <top style="thin">
        <color indexed="8"/>
      </top>
      <bottom style="thin">
        <color indexed="8"/>
      </bottom>
      <diagonal/>
    </border>
    <border>
      <left/>
      <right style="thin">
        <color indexed="8"/>
      </right>
      <top style="medium">
        <color indexed="12"/>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right/>
      <top style="thin">
        <color indexed="8"/>
      </top>
      <bottom style="medium">
        <color indexed="12"/>
      </bottom>
      <diagonal/>
    </border>
    <border>
      <left style="thin">
        <color indexed="8"/>
      </left>
      <right style="medium">
        <color indexed="12"/>
      </right>
      <top style="thin">
        <color indexed="8"/>
      </top>
      <bottom/>
      <diagonal/>
    </border>
    <border>
      <left style="medium">
        <color indexed="12"/>
      </left>
      <right style="medium">
        <color indexed="12"/>
      </right>
      <top style="medium">
        <color indexed="12"/>
      </top>
      <bottom/>
      <diagonal/>
    </border>
    <border>
      <left style="medium">
        <color indexed="12"/>
      </left>
      <right style="thin">
        <color indexed="8"/>
      </right>
      <top/>
      <bottom/>
      <diagonal/>
    </border>
    <border>
      <left style="thin">
        <color indexed="8"/>
      </left>
      <right style="medium">
        <color indexed="12"/>
      </right>
      <top/>
      <bottom style="thin">
        <color indexed="8"/>
      </bottom>
      <diagonal/>
    </border>
    <border>
      <left style="medium">
        <color indexed="12"/>
      </left>
      <right style="medium">
        <color indexed="12"/>
      </right>
      <top/>
      <bottom style="medium">
        <color indexed="12"/>
      </bottom>
      <diagonal/>
    </border>
    <border>
      <left style="thin">
        <color indexed="10"/>
      </left>
      <right style="thin">
        <color indexed="10"/>
      </right>
      <top style="thin">
        <color indexed="10"/>
      </top>
      <bottom/>
      <diagonal/>
    </border>
    <border>
      <left style="thin">
        <color indexed="8"/>
      </left>
      <right/>
      <top style="thin">
        <color indexed="10"/>
      </top>
      <bottom style="thin">
        <color indexed="10"/>
      </bottom>
      <diagonal/>
    </border>
    <border>
      <left style="thin">
        <color indexed="10"/>
      </left>
      <right style="thin">
        <color indexed="10"/>
      </right>
      <top/>
      <bottom style="thin">
        <color indexed="10"/>
      </bottom>
      <diagonal/>
    </border>
    <border>
      <left style="thin">
        <color indexed="8"/>
      </left>
      <right style="thin">
        <color indexed="8"/>
      </right>
      <top style="medium">
        <color indexed="8"/>
      </top>
      <bottom style="thin">
        <color indexed="8"/>
      </bottom>
      <diagonal/>
    </border>
    <border>
      <left/>
      <right/>
      <top style="thin">
        <color indexed="8"/>
      </top>
      <bottom style="medium">
        <color indexed="8"/>
      </bottom>
      <diagonal/>
    </border>
    <border>
      <left/>
      <right style="thin">
        <color indexed="10"/>
      </right>
      <top/>
      <bottom/>
      <diagonal/>
    </border>
    <border>
      <left style="thin">
        <color indexed="10"/>
      </left>
      <right style="thin">
        <color indexed="10"/>
      </right>
      <top/>
      <bottom/>
      <diagonal/>
    </border>
    <border>
      <left style="thin">
        <color indexed="10"/>
      </left>
      <right/>
      <top/>
      <bottom/>
      <diagonal/>
    </border>
    <border>
      <left style="thin">
        <color indexed="10"/>
      </left>
      <right style="thin">
        <color indexed="10"/>
      </right>
      <top style="thin">
        <color indexed="8"/>
      </top>
      <bottom style="thin">
        <color indexed="10"/>
      </bottom>
      <diagonal/>
    </border>
  </borders>
  <cellStyleXfs count="1">
    <xf numFmtId="0" fontId="0" fillId="0" borderId="0" applyNumberFormat="0" applyFill="0" applyBorder="0" applyProtection="0"/>
  </cellStyleXfs>
  <cellXfs count="254">
    <xf numFmtId="0" fontId="0" fillId="0" borderId="0" xfId="0" applyFont="1" applyAlignment="1"/>
    <xf numFmtId="0" fontId="0" fillId="0" borderId="0" xfId="0" applyNumberFormat="1" applyFont="1" applyAlignment="1"/>
    <xf numFmtId="49" fontId="0" fillId="2" borderId="1" xfId="0" applyNumberFormat="1" applyFont="1" applyFill="1" applyBorder="1" applyAlignment="1"/>
    <xf numFmtId="0" fontId="0" fillId="2" borderId="1" xfId="0" applyFont="1" applyFill="1" applyBorder="1" applyAlignment="1"/>
    <xf numFmtId="49" fontId="1" fillId="2" borderId="1" xfId="0" applyNumberFormat="1" applyFont="1" applyFill="1" applyBorder="1" applyAlignment="1">
      <alignment horizontal="center"/>
    </xf>
    <xf numFmtId="2" fontId="0" fillId="2" borderId="1" xfId="0" applyNumberFormat="1" applyFont="1" applyFill="1" applyBorder="1" applyAlignment="1"/>
    <xf numFmtId="49" fontId="0" fillId="2" borderId="1" xfId="0" applyNumberFormat="1" applyFont="1" applyFill="1" applyBorder="1" applyAlignment="1">
      <alignment wrapText="1"/>
    </xf>
    <xf numFmtId="49" fontId="2" fillId="2" borderId="1" xfId="0" applyNumberFormat="1" applyFont="1" applyFill="1" applyBorder="1" applyAlignment="1"/>
    <xf numFmtId="10" fontId="1" fillId="2" borderId="1" xfId="0" applyNumberFormat="1" applyFont="1" applyFill="1" applyBorder="1" applyAlignment="1">
      <alignment horizontal="right"/>
    </xf>
    <xf numFmtId="10" fontId="0" fillId="2" borderId="1" xfId="0" applyNumberFormat="1" applyFont="1" applyFill="1" applyBorder="1" applyAlignment="1"/>
    <xf numFmtId="0" fontId="2" fillId="2" borderId="1" xfId="0" applyFont="1" applyFill="1" applyBorder="1" applyAlignment="1">
      <alignment horizontal="center"/>
    </xf>
    <xf numFmtId="0" fontId="0" fillId="2" borderId="1" xfId="0" applyNumberFormat="1" applyFont="1" applyFill="1" applyBorder="1" applyAlignment="1"/>
    <xf numFmtId="0" fontId="0" fillId="0" borderId="0" xfId="0" applyNumberFormat="1" applyFont="1" applyAlignment="1"/>
    <xf numFmtId="0" fontId="0" fillId="3" borderId="2" xfId="0" applyFont="1" applyFill="1" applyBorder="1" applyAlignment="1">
      <alignment vertical="center" wrapText="1"/>
    </xf>
    <xf numFmtId="0" fontId="3" fillId="3" borderId="3" xfId="0" applyFont="1" applyFill="1" applyBorder="1" applyAlignment="1">
      <alignment vertical="center" wrapText="1"/>
    </xf>
    <xf numFmtId="0" fontId="0" fillId="2" borderId="5" xfId="0" applyFont="1" applyFill="1" applyBorder="1" applyAlignment="1">
      <alignment wrapText="1"/>
    </xf>
    <xf numFmtId="0" fontId="0" fillId="2" borderId="1" xfId="0" applyFont="1" applyFill="1" applyBorder="1" applyAlignment="1">
      <alignment wrapText="1"/>
    </xf>
    <xf numFmtId="0" fontId="0" fillId="3" borderId="6" xfId="0" applyFont="1" applyFill="1" applyBorder="1" applyAlignment="1">
      <alignment vertical="center" wrapText="1"/>
    </xf>
    <xf numFmtId="0" fontId="0" fillId="2" borderId="14" xfId="0" applyFont="1" applyFill="1" applyBorder="1" applyAlignment="1">
      <alignment wrapText="1"/>
    </xf>
    <xf numFmtId="49" fontId="9" fillId="3" borderId="15" xfId="0" applyNumberFormat="1" applyFont="1" applyFill="1" applyBorder="1" applyAlignment="1">
      <alignment horizontal="left" vertical="center" wrapText="1"/>
    </xf>
    <xf numFmtId="49" fontId="9" fillId="3" borderId="15" xfId="0" applyNumberFormat="1" applyFont="1" applyFill="1" applyBorder="1" applyAlignment="1">
      <alignment vertical="center" wrapText="1"/>
    </xf>
    <xf numFmtId="49" fontId="9" fillId="3" borderId="18" xfId="0" applyNumberFormat="1" applyFont="1" applyFill="1" applyBorder="1" applyAlignment="1">
      <alignment horizontal="left" vertical="center" wrapText="1"/>
    </xf>
    <xf numFmtId="49" fontId="9" fillId="3" borderId="18" xfId="0" applyNumberFormat="1" applyFont="1" applyFill="1" applyBorder="1" applyAlignment="1">
      <alignment vertical="center" wrapText="1"/>
    </xf>
    <xf numFmtId="49" fontId="9" fillId="3" borderId="24" xfId="0" applyNumberFormat="1" applyFont="1" applyFill="1" applyBorder="1" applyAlignment="1">
      <alignment horizontal="left" wrapText="1"/>
    </xf>
    <xf numFmtId="49" fontId="9" fillId="3" borderId="24" xfId="0" applyNumberFormat="1" applyFont="1" applyFill="1" applyBorder="1" applyAlignment="1">
      <alignment wrapText="1"/>
    </xf>
    <xf numFmtId="49" fontId="9" fillId="3" borderId="37" xfId="0" applyNumberFormat="1" applyFont="1" applyFill="1" applyBorder="1" applyAlignment="1">
      <alignment horizontal="center" vertical="center" wrapText="1"/>
    </xf>
    <xf numFmtId="0" fontId="0" fillId="3" borderId="48" xfId="0" applyFont="1" applyFill="1" applyBorder="1" applyAlignment="1">
      <alignment vertical="center" wrapText="1"/>
    </xf>
    <xf numFmtId="49" fontId="8" fillId="3" borderId="37" xfId="0" applyNumberFormat="1" applyFont="1" applyFill="1" applyBorder="1" applyAlignment="1">
      <alignment horizontal="center" vertical="center" wrapText="1"/>
    </xf>
    <xf numFmtId="49" fontId="0" fillId="3" borderId="49" xfId="0" applyNumberFormat="1" applyFont="1" applyFill="1" applyBorder="1" applyAlignment="1">
      <alignment vertical="center" wrapText="1"/>
    </xf>
    <xf numFmtId="0" fontId="14" fillId="3" borderId="49" xfId="0" applyNumberFormat="1" applyFont="1" applyFill="1" applyBorder="1" applyAlignment="1">
      <alignment horizontal="center" vertical="center" wrapText="1"/>
    </xf>
    <xf numFmtId="0" fontId="0" fillId="3" borderId="50" xfId="0" applyFont="1" applyFill="1" applyBorder="1" applyAlignment="1">
      <alignment vertical="center" wrapText="1"/>
    </xf>
    <xf numFmtId="164" fontId="14" fillId="3" borderId="49" xfId="0" applyNumberFormat="1" applyFont="1" applyFill="1" applyBorder="1" applyAlignment="1">
      <alignment vertical="center" wrapText="1"/>
    </xf>
    <xf numFmtId="0" fontId="0" fillId="2" borderId="5" xfId="0" applyNumberFormat="1" applyFont="1" applyFill="1" applyBorder="1" applyAlignment="1">
      <alignment wrapText="1"/>
    </xf>
    <xf numFmtId="0" fontId="0" fillId="2" borderId="1" xfId="0" applyNumberFormat="1" applyFont="1" applyFill="1" applyBorder="1" applyAlignment="1">
      <alignment wrapText="1"/>
    </xf>
    <xf numFmtId="164" fontId="18" fillId="3" borderId="51" xfId="0" applyNumberFormat="1" applyFont="1" applyFill="1" applyBorder="1" applyAlignment="1">
      <alignment vertical="center" wrapText="1"/>
    </xf>
    <xf numFmtId="49" fontId="8" fillId="3" borderId="55" xfId="0" applyNumberFormat="1" applyFont="1" applyFill="1" applyBorder="1" applyAlignment="1">
      <alignment horizontal="center" vertical="center" wrapText="1"/>
    </xf>
    <xf numFmtId="49" fontId="8" fillId="3" borderId="56" xfId="0" applyNumberFormat="1" applyFont="1" applyFill="1" applyBorder="1" applyAlignment="1">
      <alignment horizontal="center" vertical="center" wrapText="1"/>
    </xf>
    <xf numFmtId="0" fontId="8" fillId="3" borderId="57" xfId="0" applyFont="1" applyFill="1" applyBorder="1" applyAlignment="1">
      <alignment vertical="center" wrapText="1"/>
    </xf>
    <xf numFmtId="49" fontId="0" fillId="3" borderId="37" xfId="0" applyNumberFormat="1" applyFont="1" applyFill="1" applyBorder="1" applyAlignment="1">
      <alignment vertical="center" wrapText="1"/>
    </xf>
    <xf numFmtId="164" fontId="14" fillId="3" borderId="37" xfId="0" applyNumberFormat="1" applyFont="1" applyFill="1" applyBorder="1" applyAlignment="1">
      <alignment vertical="center" wrapText="1"/>
    </xf>
    <xf numFmtId="164" fontId="14" fillId="3" borderId="55" xfId="0" applyNumberFormat="1" applyFont="1" applyFill="1" applyBorder="1" applyAlignment="1">
      <alignment vertical="center" wrapText="1"/>
    </xf>
    <xf numFmtId="164" fontId="14" fillId="3" borderId="58" xfId="0" applyNumberFormat="1" applyFont="1" applyFill="1" applyBorder="1" applyAlignment="1">
      <alignment horizontal="center" vertical="center" wrapText="1"/>
    </xf>
    <xf numFmtId="164" fontId="0" fillId="2" borderId="1" xfId="0" applyNumberFormat="1" applyFont="1" applyFill="1" applyBorder="1" applyAlignment="1">
      <alignment wrapText="1"/>
    </xf>
    <xf numFmtId="164" fontId="14" fillId="3" borderId="37" xfId="0" applyNumberFormat="1" applyFont="1" applyFill="1" applyBorder="1" applyAlignment="1">
      <alignment horizontal="center" vertical="center" wrapText="1"/>
    </xf>
    <xf numFmtId="164" fontId="14" fillId="3" borderId="49" xfId="0" applyNumberFormat="1" applyFont="1" applyFill="1" applyBorder="1" applyAlignment="1">
      <alignment horizontal="center" vertical="center" wrapText="1"/>
    </xf>
    <xf numFmtId="164" fontId="18" fillId="3" borderId="51" xfId="0" applyNumberFormat="1" applyFont="1" applyFill="1" applyBorder="1" applyAlignment="1">
      <alignment horizontal="center" vertical="center" wrapText="1"/>
    </xf>
    <xf numFmtId="49" fontId="7" fillId="3" borderId="37" xfId="0" applyNumberFormat="1" applyFont="1" applyFill="1" applyBorder="1" applyAlignment="1">
      <alignment horizontal="left" vertical="center" wrapText="1"/>
    </xf>
    <xf numFmtId="0" fontId="8" fillId="3" borderId="45" xfId="0" applyFont="1" applyFill="1" applyBorder="1" applyAlignment="1">
      <alignment vertical="center" wrapText="1"/>
    </xf>
    <xf numFmtId="0" fontId="7" fillId="3" borderId="48" xfId="0" applyFont="1" applyFill="1" applyBorder="1" applyAlignment="1">
      <alignment horizontal="left" vertical="center" wrapText="1"/>
    </xf>
    <xf numFmtId="164" fontId="0" fillId="2" borderId="5" xfId="0" applyNumberFormat="1" applyFont="1" applyFill="1" applyBorder="1" applyAlignment="1">
      <alignment wrapText="1"/>
    </xf>
    <xf numFmtId="164" fontId="0" fillId="2" borderId="68" xfId="0" applyNumberFormat="1" applyFont="1" applyFill="1" applyBorder="1" applyAlignment="1">
      <alignment wrapText="1"/>
    </xf>
    <xf numFmtId="49" fontId="7" fillId="3" borderId="49" xfId="0" applyNumberFormat="1" applyFont="1" applyFill="1" applyBorder="1" applyAlignment="1">
      <alignment horizontal="left" vertical="center" wrapText="1"/>
    </xf>
    <xf numFmtId="10" fontId="14" fillId="3" borderId="49" xfId="0" applyNumberFormat="1" applyFont="1" applyFill="1" applyBorder="1" applyAlignment="1">
      <alignment horizontal="center" vertical="center" wrapText="1"/>
    </xf>
    <xf numFmtId="0" fontId="0" fillId="2" borderId="69" xfId="0" applyFont="1" applyFill="1" applyBorder="1" applyAlignment="1">
      <alignment wrapText="1"/>
    </xf>
    <xf numFmtId="164" fontId="14" fillId="2" borderId="7" xfId="0" applyNumberFormat="1" applyFont="1" applyFill="1" applyBorder="1" applyAlignment="1">
      <alignment horizontal="center" wrapText="1"/>
    </xf>
    <xf numFmtId="164" fontId="18" fillId="3" borderId="51" xfId="0" applyNumberFormat="1" applyFont="1" applyFill="1" applyBorder="1" applyAlignment="1">
      <alignment horizontal="right" vertical="center" wrapText="1"/>
    </xf>
    <xf numFmtId="0" fontId="0" fillId="2" borderId="70" xfId="0" applyFont="1" applyFill="1" applyBorder="1" applyAlignment="1">
      <alignment wrapText="1"/>
    </xf>
    <xf numFmtId="164" fontId="18" fillId="3" borderId="71" xfId="0" applyNumberFormat="1" applyFont="1" applyFill="1" applyBorder="1" applyAlignment="1">
      <alignment horizontal="right" vertical="center" wrapText="1"/>
    </xf>
    <xf numFmtId="164" fontId="18" fillId="3" borderId="37" xfId="0" applyNumberFormat="1" applyFont="1" applyFill="1" applyBorder="1" applyAlignment="1">
      <alignment vertical="center" wrapText="1"/>
    </xf>
    <xf numFmtId="164" fontId="21" fillId="3" borderId="37" xfId="0" applyNumberFormat="1" applyFont="1" applyFill="1" applyBorder="1" applyAlignment="1">
      <alignment horizontal="center" vertical="center" wrapText="1"/>
    </xf>
    <xf numFmtId="164" fontId="21" fillId="3" borderId="51" xfId="0" applyNumberFormat="1" applyFont="1" applyFill="1" applyBorder="1" applyAlignment="1">
      <alignment vertical="center" wrapText="1"/>
    </xf>
    <xf numFmtId="164" fontId="22" fillId="2" borderId="1" xfId="0" applyNumberFormat="1" applyFont="1" applyFill="1" applyBorder="1" applyAlignment="1">
      <alignment wrapText="1"/>
    </xf>
    <xf numFmtId="164" fontId="21" fillId="2" borderId="1" xfId="0" applyNumberFormat="1" applyFont="1" applyFill="1" applyBorder="1" applyAlignment="1">
      <alignment wrapText="1"/>
    </xf>
    <xf numFmtId="0" fontId="8" fillId="3" borderId="6" xfId="0" applyFont="1" applyFill="1" applyBorder="1" applyAlignment="1">
      <alignment horizontal="right" vertical="center" wrapText="1"/>
    </xf>
    <xf numFmtId="0" fontId="0" fillId="3" borderId="7" xfId="0" applyFont="1" applyFill="1" applyBorder="1" applyAlignment="1">
      <alignment vertical="center" wrapText="1"/>
    </xf>
    <xf numFmtId="0" fontId="0" fillId="3" borderId="46" xfId="0" applyFont="1" applyFill="1" applyBorder="1" applyAlignment="1">
      <alignment vertical="center" wrapText="1"/>
    </xf>
    <xf numFmtId="0" fontId="24" fillId="3" borderId="7" xfId="0" applyFont="1" applyFill="1" applyBorder="1" applyAlignment="1">
      <alignment horizontal="left" vertical="center" wrapText="1"/>
    </xf>
    <xf numFmtId="0" fontId="0" fillId="3" borderId="44" xfId="0" applyFont="1" applyFill="1" applyBorder="1" applyAlignment="1">
      <alignment vertical="center" wrapText="1"/>
    </xf>
    <xf numFmtId="0" fontId="0" fillId="2" borderId="76" xfId="0" applyFont="1" applyFill="1" applyBorder="1" applyAlignment="1">
      <alignment wrapText="1"/>
    </xf>
    <xf numFmtId="0" fontId="29" fillId="2" borderId="1" xfId="0" applyNumberFormat="1" applyFont="1" applyFill="1" applyBorder="1" applyAlignment="1">
      <alignment horizontal="center"/>
    </xf>
    <xf numFmtId="0" fontId="14" fillId="2" borderId="37" xfId="0" applyFont="1" applyFill="1" applyBorder="1" applyAlignment="1" applyProtection="1">
      <alignment horizontal="center" wrapText="1"/>
      <protection locked="0"/>
    </xf>
    <xf numFmtId="10" fontId="14" fillId="2" borderId="37" xfId="0" applyNumberFormat="1" applyFont="1" applyFill="1" applyBorder="1" applyAlignment="1" applyProtection="1">
      <alignment horizontal="center" wrapText="1"/>
      <protection locked="0"/>
    </xf>
    <xf numFmtId="49" fontId="0" fillId="2" borderId="37" xfId="0" applyNumberFormat="1" applyFont="1" applyFill="1" applyBorder="1" applyAlignment="1" applyProtection="1">
      <alignment wrapText="1"/>
      <protection locked="0"/>
    </xf>
    <xf numFmtId="0" fontId="0" fillId="2" borderId="49" xfId="0" applyFont="1" applyFill="1" applyBorder="1" applyAlignment="1" applyProtection="1">
      <alignment wrapText="1"/>
      <protection locked="0"/>
    </xf>
    <xf numFmtId="164" fontId="14" fillId="2" borderId="37" xfId="0" applyNumberFormat="1" applyFont="1" applyFill="1" applyBorder="1" applyAlignment="1" applyProtection="1">
      <alignment wrapText="1"/>
      <protection locked="0"/>
    </xf>
    <xf numFmtId="164" fontId="14" fillId="2" borderId="56" xfId="0" applyNumberFormat="1" applyFont="1" applyFill="1" applyBorder="1" applyAlignment="1" applyProtection="1">
      <alignment wrapText="1"/>
      <protection locked="0"/>
    </xf>
    <xf numFmtId="0" fontId="14" fillId="2" borderId="37" xfId="0" applyNumberFormat="1" applyFont="1" applyFill="1" applyBorder="1" applyAlignment="1" applyProtection="1">
      <alignment horizontal="center" wrapText="1"/>
      <protection locked="0"/>
    </xf>
    <xf numFmtId="0" fontId="9" fillId="2" borderId="15" xfId="0" applyFont="1" applyFill="1" applyBorder="1" applyAlignment="1" applyProtection="1">
      <alignment horizontal="center" wrapText="1"/>
      <protection locked="0"/>
    </xf>
    <xf numFmtId="20" fontId="9" fillId="2" borderId="18" xfId="0" applyNumberFormat="1" applyFont="1" applyFill="1" applyBorder="1" applyAlignment="1" applyProtection="1">
      <alignment horizontal="center" wrapText="1"/>
      <protection locked="0"/>
    </xf>
    <xf numFmtId="0" fontId="9" fillId="2" borderId="18" xfId="0" applyFont="1" applyFill="1" applyBorder="1" applyAlignment="1" applyProtection="1">
      <alignment horizontal="center" wrapText="1"/>
      <protection locked="0"/>
    </xf>
    <xf numFmtId="49" fontId="0" fillId="2" borderId="49" xfId="0" applyNumberFormat="1" applyFont="1" applyFill="1" applyBorder="1" applyAlignment="1" applyProtection="1">
      <alignment wrapText="1"/>
      <protection locked="0"/>
    </xf>
    <xf numFmtId="1" fontId="14" fillId="2" borderId="37" xfId="0" applyNumberFormat="1" applyFont="1" applyFill="1" applyBorder="1" applyAlignment="1" applyProtection="1">
      <alignment horizontal="center" wrapText="1"/>
      <protection locked="0"/>
    </xf>
    <xf numFmtId="1" fontId="14" fillId="2" borderId="49" xfId="0" applyNumberFormat="1" applyFont="1" applyFill="1" applyBorder="1" applyAlignment="1" applyProtection="1">
      <alignment horizontal="center" wrapText="1"/>
      <protection locked="0"/>
    </xf>
    <xf numFmtId="164" fontId="14" fillId="2" borderId="37" xfId="0" applyNumberFormat="1" applyFont="1" applyFill="1" applyBorder="1" applyAlignment="1" applyProtection="1">
      <alignment horizontal="center" wrapText="1"/>
      <protection locked="0"/>
    </xf>
    <xf numFmtId="0" fontId="14" fillId="2" borderId="49" xfId="0" applyNumberFormat="1" applyFont="1" applyFill="1" applyBorder="1" applyAlignment="1" applyProtection="1">
      <alignment horizontal="center" wrapText="1"/>
      <protection locked="0"/>
    </xf>
    <xf numFmtId="0" fontId="14" fillId="2" borderId="49" xfId="0" applyFont="1" applyFill="1" applyBorder="1" applyAlignment="1" applyProtection="1">
      <alignment horizontal="center" wrapText="1"/>
      <protection locked="0"/>
    </xf>
    <xf numFmtId="49" fontId="1" fillId="2" borderId="1" xfId="0" applyNumberFormat="1" applyFont="1" applyFill="1" applyBorder="1" applyAlignment="1">
      <alignment horizontal="center"/>
    </xf>
    <xf numFmtId="0" fontId="1" fillId="2" borderId="1" xfId="0" applyFont="1" applyFill="1" applyBorder="1" applyAlignment="1">
      <alignment horizontal="center"/>
    </xf>
    <xf numFmtId="49" fontId="24" fillId="3" borderId="42" xfId="0" applyNumberFormat="1" applyFont="1" applyFill="1" applyBorder="1" applyAlignment="1">
      <alignment horizontal="left" vertical="center" wrapText="1"/>
    </xf>
    <xf numFmtId="0" fontId="24" fillId="3" borderId="43" xfId="0" applyFont="1" applyFill="1" applyBorder="1" applyAlignment="1">
      <alignment horizontal="left" vertical="center" wrapText="1"/>
    </xf>
    <xf numFmtId="0" fontId="7" fillId="3" borderId="60" xfId="0" applyFont="1" applyFill="1" applyBorder="1" applyAlignment="1">
      <alignment horizontal="center" vertical="center" wrapText="1"/>
    </xf>
    <xf numFmtId="0" fontId="7" fillId="3" borderId="72" xfId="0" applyFont="1" applyFill="1" applyBorder="1" applyAlignment="1">
      <alignment horizontal="center" vertical="center" wrapText="1"/>
    </xf>
    <xf numFmtId="0" fontId="7" fillId="3" borderId="61" xfId="0" applyFont="1" applyFill="1" applyBorder="1" applyAlignment="1">
      <alignment horizontal="center" vertical="center" wrapText="1"/>
    </xf>
    <xf numFmtId="49" fontId="9" fillId="3" borderId="40" xfId="0" applyNumberFormat="1" applyFont="1" applyFill="1" applyBorder="1" applyAlignment="1">
      <alignment horizontal="left" vertical="center" wrapText="1"/>
    </xf>
    <xf numFmtId="0" fontId="9" fillId="3" borderId="41" xfId="0" applyFont="1" applyFill="1" applyBorder="1" applyAlignment="1">
      <alignment horizontal="left" vertical="center" wrapText="1"/>
    </xf>
    <xf numFmtId="49" fontId="7" fillId="3" borderId="37" xfId="0" applyNumberFormat="1"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3" borderId="65" xfId="0" applyFont="1" applyFill="1" applyBorder="1" applyAlignment="1">
      <alignment horizontal="center" vertical="center" wrapText="1"/>
    </xf>
    <xf numFmtId="0" fontId="8" fillId="3" borderId="57" xfId="0" applyFont="1" applyFill="1" applyBorder="1" applyAlignment="1">
      <alignment horizontal="center" vertical="center" wrapText="1"/>
    </xf>
    <xf numFmtId="49" fontId="16" fillId="2" borderId="2" xfId="0" applyNumberFormat="1" applyFont="1" applyFill="1" applyBorder="1" applyAlignment="1" applyProtection="1">
      <alignment horizontal="center" wrapText="1"/>
      <protection locked="0"/>
    </xf>
    <xf numFmtId="0" fontId="16" fillId="2" borderId="3" xfId="0" applyFont="1" applyFill="1" applyBorder="1" applyAlignment="1" applyProtection="1">
      <alignment horizontal="center" wrapText="1"/>
      <protection locked="0"/>
    </xf>
    <xf numFmtId="0" fontId="16" fillId="2" borderId="4" xfId="0" applyFont="1" applyFill="1" applyBorder="1" applyAlignment="1" applyProtection="1">
      <alignment horizontal="center" wrapText="1"/>
      <protection locked="0"/>
    </xf>
    <xf numFmtId="0" fontId="16" fillId="2" borderId="42" xfId="0" applyFont="1" applyFill="1" applyBorder="1" applyAlignment="1" applyProtection="1">
      <alignment horizontal="center" wrapText="1"/>
      <protection locked="0"/>
    </xf>
    <xf numFmtId="0" fontId="16" fillId="2" borderId="43" xfId="0" applyFont="1" applyFill="1" applyBorder="1" applyAlignment="1" applyProtection="1">
      <alignment horizontal="center" wrapText="1"/>
      <protection locked="0"/>
    </xf>
    <xf numFmtId="0" fontId="16" fillId="2" borderId="44" xfId="0" applyFont="1" applyFill="1" applyBorder="1" applyAlignment="1" applyProtection="1">
      <alignment horizontal="center" wrapText="1"/>
      <protection locked="0"/>
    </xf>
    <xf numFmtId="49" fontId="8" fillId="3" borderId="40" xfId="0" applyNumberFormat="1" applyFont="1" applyFill="1" applyBorder="1" applyAlignment="1">
      <alignment horizontal="right" vertical="center" wrapText="1"/>
    </xf>
    <xf numFmtId="0" fontId="8" fillId="3" borderId="22" xfId="0" applyFont="1" applyFill="1" applyBorder="1" applyAlignment="1">
      <alignment horizontal="right" vertical="center" wrapText="1"/>
    </xf>
    <xf numFmtId="0" fontId="8" fillId="3" borderId="41" xfId="0" applyFont="1" applyFill="1" applyBorder="1" applyAlignment="1">
      <alignment horizontal="right" vertical="center" wrapText="1"/>
    </xf>
    <xf numFmtId="49" fontId="7" fillId="3" borderId="40" xfId="0" applyNumberFormat="1" applyFont="1" applyFill="1" applyBorder="1" applyAlignment="1">
      <alignment horizontal="center" vertical="center" wrapText="1"/>
    </xf>
    <xf numFmtId="0" fontId="7" fillId="3" borderId="41" xfId="0" applyFont="1" applyFill="1" applyBorder="1" applyAlignment="1">
      <alignment horizontal="center" vertical="center" wrapText="1"/>
    </xf>
    <xf numFmtId="164" fontId="8" fillId="3" borderId="40" xfId="0" applyNumberFormat="1" applyFont="1" applyFill="1" applyBorder="1" applyAlignment="1">
      <alignment horizontal="center" vertical="center" wrapText="1"/>
    </xf>
    <xf numFmtId="164" fontId="8" fillId="3" borderId="41" xfId="0" applyNumberFormat="1" applyFont="1" applyFill="1" applyBorder="1" applyAlignment="1">
      <alignment horizontal="center" vertical="center" wrapText="1"/>
    </xf>
    <xf numFmtId="0" fontId="7" fillId="2" borderId="37" xfId="0" applyFont="1" applyFill="1" applyBorder="1" applyAlignment="1" applyProtection="1">
      <alignment horizontal="center" wrapText="1"/>
      <protection locked="0"/>
    </xf>
    <xf numFmtId="49" fontId="8" fillId="3" borderId="37" xfId="0" applyNumberFormat="1" applyFont="1" applyFill="1" applyBorder="1" applyAlignment="1">
      <alignment horizontal="center" vertical="center" wrapText="1"/>
    </xf>
    <xf numFmtId="0" fontId="8" fillId="3" borderId="37" xfId="0" applyFont="1" applyFill="1" applyBorder="1" applyAlignment="1">
      <alignment horizontal="center" vertical="center" wrapText="1"/>
    </xf>
    <xf numFmtId="49" fontId="8" fillId="3" borderId="63" xfId="0" applyNumberFormat="1" applyFont="1" applyFill="1" applyBorder="1" applyAlignment="1">
      <alignment horizontal="center" vertical="center" wrapText="1"/>
    </xf>
    <xf numFmtId="0" fontId="8" fillId="3" borderId="66" xfId="0" applyFont="1" applyFill="1" applyBorder="1" applyAlignment="1">
      <alignment horizontal="center" vertical="center" wrapText="1"/>
    </xf>
    <xf numFmtId="49" fontId="8" fillId="3" borderId="64" xfId="0" applyNumberFormat="1" applyFont="1" applyFill="1" applyBorder="1" applyAlignment="1">
      <alignment horizontal="center" vertical="center" wrapText="1"/>
    </xf>
    <xf numFmtId="0" fontId="8" fillId="3" borderId="67" xfId="0" applyFont="1" applyFill="1" applyBorder="1" applyAlignment="1">
      <alignment horizontal="center" vertical="center" wrapText="1"/>
    </xf>
    <xf numFmtId="49" fontId="8" fillId="3" borderId="51" xfId="0" applyNumberFormat="1" applyFont="1" applyFill="1" applyBorder="1" applyAlignment="1">
      <alignment horizontal="right" vertical="center" wrapText="1"/>
    </xf>
    <xf numFmtId="0" fontId="8" fillId="3" borderId="51" xfId="0" applyFont="1" applyFill="1" applyBorder="1" applyAlignment="1">
      <alignment horizontal="right" vertical="center" wrapText="1"/>
    </xf>
    <xf numFmtId="164" fontId="14" fillId="3" borderId="60" xfId="0" applyNumberFormat="1" applyFont="1" applyFill="1" applyBorder="1" applyAlignment="1">
      <alignment horizontal="left" vertical="center" wrapText="1"/>
    </xf>
    <xf numFmtId="164" fontId="14" fillId="3" borderId="61" xfId="0" applyNumberFormat="1" applyFont="1" applyFill="1" applyBorder="1" applyAlignment="1">
      <alignment horizontal="left" vertical="center" wrapText="1"/>
    </xf>
    <xf numFmtId="49" fontId="8" fillId="3" borderId="6" xfId="0" applyNumberFormat="1" applyFont="1" applyFill="1" applyBorder="1" applyAlignment="1">
      <alignment horizontal="left" vertical="center" wrapText="1"/>
    </xf>
    <xf numFmtId="0" fontId="8" fillId="3" borderId="43"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46" xfId="0" applyFont="1" applyFill="1" applyBorder="1" applyAlignment="1">
      <alignment horizontal="left" vertical="center" wrapText="1"/>
    </xf>
    <xf numFmtId="49" fontId="24" fillId="3" borderId="6" xfId="0" applyNumberFormat="1" applyFont="1" applyFill="1" applyBorder="1" applyAlignment="1">
      <alignment horizontal="left" vertical="center" wrapText="1"/>
    </xf>
    <xf numFmtId="0" fontId="24" fillId="3" borderId="7" xfId="0" applyFont="1" applyFill="1" applyBorder="1" applyAlignment="1">
      <alignment horizontal="left" vertical="center" wrapText="1"/>
    </xf>
    <xf numFmtId="164" fontId="14" fillId="3" borderId="60" xfId="0" applyNumberFormat="1" applyFont="1" applyFill="1" applyBorder="1" applyAlignment="1">
      <alignment horizontal="center" vertical="center" wrapText="1"/>
    </xf>
    <xf numFmtId="164" fontId="14" fillId="3" borderId="30"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49" fontId="8" fillId="3" borderId="42" xfId="0" applyNumberFormat="1" applyFont="1" applyFill="1" applyBorder="1" applyAlignment="1">
      <alignment horizontal="left" vertical="center" wrapText="1"/>
    </xf>
    <xf numFmtId="0" fontId="8" fillId="3" borderId="44" xfId="0" applyFont="1" applyFill="1" applyBorder="1" applyAlignment="1">
      <alignment horizontal="left" vertical="center" wrapText="1"/>
    </xf>
    <xf numFmtId="0" fontId="0" fillId="2" borderId="73" xfId="0" applyFont="1" applyFill="1" applyBorder="1" applyAlignment="1"/>
    <xf numFmtId="0" fontId="0" fillId="2" borderId="74" xfId="0" applyFont="1" applyFill="1" applyBorder="1" applyAlignment="1"/>
    <xf numFmtId="0" fontId="0" fillId="2" borderId="75" xfId="0" applyFont="1" applyFill="1" applyBorder="1" applyAlignment="1"/>
    <xf numFmtId="49" fontId="20" fillId="3" borderId="40" xfId="0" applyNumberFormat="1" applyFont="1" applyFill="1" applyBorder="1" applyAlignment="1">
      <alignment horizontal="right" vertical="center" wrapText="1"/>
    </xf>
    <xf numFmtId="0" fontId="20" fillId="3" borderId="22" xfId="0" applyFont="1" applyFill="1" applyBorder="1" applyAlignment="1">
      <alignment horizontal="right" vertical="center" wrapText="1"/>
    </xf>
    <xf numFmtId="0" fontId="20" fillId="3" borderId="41" xfId="0" applyFont="1" applyFill="1" applyBorder="1" applyAlignment="1">
      <alignment horizontal="right" vertical="center" wrapText="1"/>
    </xf>
    <xf numFmtId="49" fontId="19" fillId="3" borderId="2" xfId="0" applyNumberFormat="1"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7" fillId="3" borderId="40" xfId="0" applyFont="1" applyFill="1" applyBorder="1" applyAlignment="1">
      <alignment horizontal="center" vertical="center" wrapText="1"/>
    </xf>
    <xf numFmtId="49" fontId="7" fillId="3" borderId="7" xfId="0"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44" xfId="0"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8" fillId="3" borderId="7" xfId="0" applyNumberFormat="1"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46" xfId="0" applyFont="1" applyFill="1" applyBorder="1" applyAlignment="1">
      <alignment horizontal="center" vertical="top" wrapText="1"/>
    </xf>
    <xf numFmtId="49" fontId="17" fillId="3" borderId="31" xfId="0" applyNumberFormat="1" applyFont="1" applyFill="1" applyBorder="1" applyAlignment="1">
      <alignment horizontal="right" vertical="center" wrapText="1"/>
    </xf>
    <xf numFmtId="0" fontId="17" fillId="3" borderId="32" xfId="0" applyFont="1" applyFill="1" applyBorder="1" applyAlignment="1">
      <alignment horizontal="right" vertical="center" wrapText="1"/>
    </xf>
    <xf numFmtId="0" fontId="17" fillId="3" borderId="33" xfId="0" applyFont="1" applyFill="1" applyBorder="1" applyAlignment="1">
      <alignment horizontal="right" vertical="center" wrapText="1"/>
    </xf>
    <xf numFmtId="0" fontId="7" fillId="3" borderId="45" xfId="0" applyFont="1" applyFill="1" applyBorder="1" applyAlignment="1">
      <alignment horizontal="center" vertical="center" wrapText="1"/>
    </xf>
    <xf numFmtId="0" fontId="7" fillId="3" borderId="48" xfId="0" applyFont="1" applyFill="1" applyBorder="1" applyAlignment="1">
      <alignment horizontal="center" vertical="center" wrapText="1"/>
    </xf>
    <xf numFmtId="49" fontId="17" fillId="3" borderId="40" xfId="0" applyNumberFormat="1" applyFont="1" applyFill="1" applyBorder="1" applyAlignment="1">
      <alignment horizontal="right" vertical="center" wrapText="1"/>
    </xf>
    <xf numFmtId="0" fontId="17" fillId="3" borderId="22" xfId="0" applyFont="1" applyFill="1" applyBorder="1" applyAlignment="1">
      <alignment horizontal="right" vertical="center" wrapText="1"/>
    </xf>
    <xf numFmtId="0" fontId="17" fillId="3" borderId="41" xfId="0" applyFont="1" applyFill="1" applyBorder="1" applyAlignment="1">
      <alignment horizontal="right" vertical="center" wrapText="1"/>
    </xf>
    <xf numFmtId="49" fontId="8" fillId="3" borderId="71" xfId="0" applyNumberFormat="1" applyFont="1" applyFill="1" applyBorder="1" applyAlignment="1">
      <alignment horizontal="right" vertical="center" wrapText="1"/>
    </xf>
    <xf numFmtId="0" fontId="8" fillId="3" borderId="71" xfId="0" applyFont="1" applyFill="1" applyBorder="1" applyAlignment="1">
      <alignment horizontal="right" vertical="center" wrapText="1"/>
    </xf>
    <xf numFmtId="49" fontId="14" fillId="2" borderId="25" xfId="0" applyNumberFormat="1" applyFont="1" applyFill="1" applyBorder="1" applyAlignment="1" applyProtection="1">
      <alignment horizontal="center" vertical="center" wrapText="1"/>
      <protection locked="0"/>
    </xf>
    <xf numFmtId="49" fontId="14" fillId="2" borderId="26" xfId="0" applyNumberFormat="1" applyFont="1" applyFill="1" applyBorder="1" applyAlignment="1" applyProtection="1">
      <alignment horizontal="center" vertical="center" wrapText="1"/>
      <protection locked="0"/>
    </xf>
    <xf numFmtId="0" fontId="7" fillId="2" borderId="37" xfId="0" applyFont="1" applyFill="1" applyBorder="1" applyAlignment="1" applyProtection="1">
      <alignment horizontal="left" wrapText="1"/>
      <protection locked="0"/>
    </xf>
    <xf numFmtId="49" fontId="7" fillId="2" borderId="37" xfId="0" applyNumberFormat="1" applyFont="1" applyFill="1" applyBorder="1" applyAlignment="1" applyProtection="1">
      <alignment horizontal="left" wrapText="1"/>
      <protection locked="0"/>
    </xf>
    <xf numFmtId="49" fontId="9" fillId="2" borderId="40" xfId="0" applyNumberFormat="1" applyFont="1" applyFill="1" applyBorder="1" applyAlignment="1" applyProtection="1">
      <alignment horizontal="center" wrapText="1"/>
      <protection locked="0"/>
    </xf>
    <xf numFmtId="0" fontId="9" fillId="2" borderId="41" xfId="0" applyFont="1" applyFill="1" applyBorder="1" applyAlignment="1" applyProtection="1">
      <alignment horizontal="center" wrapText="1"/>
      <protection locked="0"/>
    </xf>
    <xf numFmtId="0" fontId="9" fillId="2" borderId="25" xfId="0" applyFont="1" applyFill="1" applyBorder="1" applyAlignment="1" applyProtection="1">
      <alignment horizontal="center" wrapText="1"/>
      <protection locked="0"/>
    </xf>
    <xf numFmtId="0" fontId="9" fillId="2" borderId="27" xfId="0" applyFont="1" applyFill="1" applyBorder="1" applyAlignment="1" applyProtection="1">
      <alignment horizontal="center" wrapText="1"/>
      <protection locked="0"/>
    </xf>
    <xf numFmtId="0" fontId="9" fillId="2" borderId="26" xfId="0" applyFont="1" applyFill="1" applyBorder="1" applyAlignment="1" applyProtection="1">
      <alignment horizontal="center" wrapText="1"/>
      <protection locked="0"/>
    </xf>
    <xf numFmtId="49" fontId="8" fillId="3" borderId="31" xfId="0" applyNumberFormat="1"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33" xfId="0" applyFont="1" applyFill="1" applyBorder="1" applyAlignment="1">
      <alignment horizontal="center" vertical="center" wrapText="1"/>
    </xf>
    <xf numFmtId="49" fontId="12" fillId="3" borderId="42" xfId="0" applyNumberFormat="1" applyFont="1" applyFill="1" applyBorder="1" applyAlignment="1">
      <alignment horizontal="left" vertical="center" wrapText="1"/>
    </xf>
    <xf numFmtId="0" fontId="12" fillId="3" borderId="43" xfId="0" applyFont="1" applyFill="1" applyBorder="1" applyAlignment="1">
      <alignment horizontal="left" vertical="center" wrapText="1"/>
    </xf>
    <xf numFmtId="0" fontId="12" fillId="3" borderId="44" xfId="0" applyFont="1" applyFill="1" applyBorder="1" applyAlignment="1">
      <alignment horizontal="left" vertical="center" wrapText="1"/>
    </xf>
    <xf numFmtId="49" fontId="0" fillId="3" borderId="40" xfId="0" applyNumberFormat="1" applyFont="1" applyFill="1" applyBorder="1" applyAlignment="1">
      <alignment vertical="center" wrapText="1"/>
    </xf>
    <xf numFmtId="0" fontId="0" fillId="3" borderId="41" xfId="0" applyFont="1" applyFill="1" applyBorder="1" applyAlignment="1">
      <alignment vertical="center" wrapText="1"/>
    </xf>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0" fillId="2" borderId="38" xfId="0" applyFont="1" applyFill="1" applyBorder="1" applyAlignment="1" applyProtection="1">
      <alignment wrapText="1"/>
      <protection locked="0"/>
    </xf>
    <xf numFmtId="0" fontId="0" fillId="2" borderId="39" xfId="0" applyFont="1" applyFill="1" applyBorder="1" applyAlignment="1" applyProtection="1">
      <alignment wrapText="1"/>
      <protection locked="0"/>
    </xf>
    <xf numFmtId="164" fontId="14" fillId="3" borderId="40" xfId="0" applyNumberFormat="1" applyFont="1" applyFill="1" applyBorder="1" applyAlignment="1">
      <alignment horizontal="left" vertical="center" wrapText="1"/>
    </xf>
    <xf numFmtId="164" fontId="14" fillId="3" borderId="59" xfId="0" applyNumberFormat="1" applyFont="1" applyFill="1" applyBorder="1" applyAlignment="1">
      <alignment horizontal="left" vertical="center" wrapText="1"/>
    </xf>
    <xf numFmtId="0" fontId="7" fillId="3" borderId="47" xfId="0" applyFont="1" applyFill="1" applyBorder="1" applyAlignment="1">
      <alignment horizontal="center" vertical="center" wrapText="1"/>
    </xf>
    <xf numFmtId="49" fontId="15" fillId="3" borderId="2" xfId="0" applyNumberFormat="1" applyFont="1" applyFill="1" applyBorder="1" applyAlignment="1" applyProtection="1">
      <alignment horizontal="center" vertical="center" wrapText="1"/>
      <protection locked="0"/>
    </xf>
    <xf numFmtId="0" fontId="15" fillId="3" borderId="4" xfId="0" applyFont="1" applyFill="1" applyBorder="1" applyAlignment="1" applyProtection="1">
      <alignment horizontal="center" vertical="center" wrapText="1"/>
      <protection locked="0"/>
    </xf>
    <xf numFmtId="0" fontId="15" fillId="3" borderId="6" xfId="0" applyFont="1" applyFill="1" applyBorder="1" applyAlignment="1" applyProtection="1">
      <alignment horizontal="center" vertical="center" wrapText="1"/>
      <protection locked="0"/>
    </xf>
    <xf numFmtId="0" fontId="15" fillId="3" borderId="46" xfId="0" applyFont="1" applyFill="1" applyBorder="1" applyAlignment="1" applyProtection="1">
      <alignment horizontal="center" vertical="center" wrapText="1"/>
      <protection locked="0"/>
    </xf>
    <xf numFmtId="0" fontId="15" fillId="3" borderId="42" xfId="0" applyFont="1" applyFill="1" applyBorder="1" applyAlignment="1" applyProtection="1">
      <alignment horizontal="center" vertical="center" wrapText="1"/>
      <protection locked="0"/>
    </xf>
    <xf numFmtId="0" fontId="15" fillId="3" borderId="44" xfId="0" applyFont="1" applyFill="1" applyBorder="1" applyAlignment="1" applyProtection="1">
      <alignment horizontal="center" vertical="center" wrapText="1"/>
      <protection locked="0"/>
    </xf>
    <xf numFmtId="49" fontId="16" fillId="2" borderId="2" xfId="0" applyNumberFormat="1" applyFont="1" applyFill="1" applyBorder="1" applyAlignment="1" applyProtection="1">
      <alignment horizontal="left" wrapText="1"/>
      <protection locked="0"/>
    </xf>
    <xf numFmtId="0" fontId="16" fillId="2" borderId="3" xfId="0" applyFont="1" applyFill="1" applyBorder="1" applyAlignment="1" applyProtection="1">
      <alignment horizontal="left" wrapText="1"/>
      <protection locked="0"/>
    </xf>
    <xf numFmtId="0" fontId="16" fillId="2" borderId="4" xfId="0" applyFont="1" applyFill="1" applyBorder="1" applyAlignment="1" applyProtection="1">
      <alignment horizontal="left" wrapText="1"/>
      <protection locked="0"/>
    </xf>
    <xf numFmtId="0" fontId="16" fillId="2" borderId="6" xfId="0" applyFont="1" applyFill="1" applyBorder="1" applyAlignment="1" applyProtection="1">
      <alignment horizontal="left" wrapText="1"/>
      <protection locked="0"/>
    </xf>
    <xf numFmtId="0" fontId="16" fillId="2" borderId="7" xfId="0" applyFont="1" applyFill="1" applyBorder="1" applyAlignment="1" applyProtection="1">
      <alignment horizontal="left" wrapText="1"/>
      <protection locked="0"/>
    </xf>
    <xf numFmtId="0" fontId="16" fillId="2" borderId="46" xfId="0" applyFont="1" applyFill="1" applyBorder="1" applyAlignment="1" applyProtection="1">
      <alignment horizontal="left" wrapText="1"/>
      <protection locked="0"/>
    </xf>
    <xf numFmtId="0" fontId="16" fillId="2" borderId="42" xfId="0" applyFont="1" applyFill="1" applyBorder="1" applyAlignment="1" applyProtection="1">
      <alignment horizontal="left" wrapText="1"/>
      <protection locked="0"/>
    </xf>
    <xf numFmtId="0" fontId="16" fillId="2" borderId="43" xfId="0" applyFont="1" applyFill="1" applyBorder="1" applyAlignment="1" applyProtection="1">
      <alignment horizontal="left" wrapText="1"/>
      <protection locked="0"/>
    </xf>
    <xf numFmtId="0" fontId="16" fillId="2" borderId="44" xfId="0" applyFont="1" applyFill="1" applyBorder="1" applyAlignment="1" applyProtection="1">
      <alignment horizontal="left" wrapText="1"/>
      <protection locked="0"/>
    </xf>
    <xf numFmtId="0" fontId="7" fillId="3" borderId="46" xfId="0" applyFont="1" applyFill="1" applyBorder="1" applyAlignment="1">
      <alignment horizontal="center" vertical="center" wrapText="1"/>
    </xf>
    <xf numFmtId="0" fontId="14" fillId="2" borderId="49" xfId="0" applyNumberFormat="1" applyFont="1" applyFill="1" applyBorder="1" applyAlignment="1" applyProtection="1">
      <alignment horizontal="center" wrapText="1"/>
      <protection locked="0"/>
    </xf>
    <xf numFmtId="0" fontId="14" fillId="2" borderId="49" xfId="0" applyFont="1" applyFill="1" applyBorder="1" applyAlignment="1" applyProtection="1">
      <alignment horizontal="center" wrapText="1"/>
      <protection locked="0"/>
    </xf>
    <xf numFmtId="49" fontId="12" fillId="3" borderId="6" xfId="0" applyNumberFormat="1"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46" xfId="0" applyFont="1" applyFill="1" applyBorder="1" applyAlignment="1">
      <alignment horizontal="left" vertical="center" wrapText="1"/>
    </xf>
    <xf numFmtId="49" fontId="6" fillId="3" borderId="3" xfId="0" applyNumberFormat="1"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9" fillId="2" borderId="21" xfId="0" applyFont="1" applyFill="1" applyBorder="1" applyAlignment="1" applyProtection="1">
      <alignment horizontal="center" wrapText="1"/>
      <protection locked="0"/>
    </xf>
    <xf numFmtId="0" fontId="9" fillId="2" borderId="22" xfId="0" applyFont="1" applyFill="1" applyBorder="1" applyAlignment="1" applyProtection="1">
      <alignment horizontal="center" wrapText="1"/>
      <protection locked="0"/>
    </xf>
    <xf numFmtId="0" fontId="9" fillId="2" borderId="23" xfId="0" applyFont="1" applyFill="1" applyBorder="1" applyAlignment="1" applyProtection="1">
      <alignment horizontal="center" wrapText="1"/>
      <protection locked="0"/>
    </xf>
    <xf numFmtId="49" fontId="8" fillId="3" borderId="12" xfId="0" applyNumberFormat="1" applyFont="1" applyFill="1" applyBorder="1" applyAlignment="1">
      <alignment horizontal="center" vertical="center" wrapText="1"/>
    </xf>
    <xf numFmtId="0" fontId="8"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4" fillId="2" borderId="19" xfId="0" applyFont="1" applyFill="1" applyBorder="1" applyAlignment="1" applyProtection="1">
      <alignment horizontal="center" wrapText="1"/>
      <protection locked="0"/>
    </xf>
    <xf numFmtId="0" fontId="14" fillId="2" borderId="20" xfId="0" applyFont="1" applyFill="1" applyBorder="1" applyAlignment="1" applyProtection="1">
      <alignment horizontal="center" wrapText="1"/>
      <protection locked="0"/>
    </xf>
    <xf numFmtId="49" fontId="14" fillId="2" borderId="16" xfId="0" applyNumberFormat="1" applyFont="1" applyFill="1" applyBorder="1" applyAlignment="1" applyProtection="1">
      <alignment horizontal="center" wrapText="1"/>
      <protection locked="0"/>
    </xf>
    <xf numFmtId="49" fontId="14" fillId="2" borderId="17" xfId="0" applyNumberFormat="1" applyFont="1" applyFill="1" applyBorder="1" applyAlignment="1" applyProtection="1">
      <alignment horizontal="center" wrapText="1"/>
      <protection locked="0"/>
    </xf>
    <xf numFmtId="49" fontId="14" fillId="2" borderId="19" xfId="0" applyNumberFormat="1" applyFont="1" applyFill="1" applyBorder="1" applyAlignment="1" applyProtection="1">
      <alignment horizontal="center" wrapText="1"/>
      <protection locked="0"/>
    </xf>
    <xf numFmtId="49" fontId="14" fillId="2" borderId="20" xfId="0" applyNumberFormat="1" applyFont="1" applyFill="1" applyBorder="1" applyAlignment="1" applyProtection="1">
      <alignment horizontal="center" wrapText="1"/>
      <protection locked="0"/>
    </xf>
    <xf numFmtId="49" fontId="6" fillId="3" borderId="7" xfId="0" applyNumberFormat="1" applyFont="1" applyFill="1" applyBorder="1" applyAlignment="1">
      <alignment horizontal="right" vertical="top" wrapText="1"/>
    </xf>
    <xf numFmtId="0" fontId="6" fillId="3" borderId="7" xfId="0" applyFont="1" applyFill="1" applyBorder="1" applyAlignment="1">
      <alignment horizontal="right" vertical="top" wrapText="1"/>
    </xf>
    <xf numFmtId="0" fontId="6" fillId="3" borderId="8" xfId="0" applyFont="1" applyFill="1" applyBorder="1" applyAlignment="1">
      <alignment horizontal="right" vertical="top" wrapText="1"/>
    </xf>
    <xf numFmtId="0" fontId="6" fillId="3" borderId="9" xfId="0" applyFont="1" applyFill="1" applyBorder="1" applyAlignment="1">
      <alignment horizontal="right" vertical="top" wrapText="1"/>
    </xf>
    <xf numFmtId="49" fontId="30" fillId="2" borderId="19" xfId="0" applyNumberFormat="1" applyFont="1" applyFill="1" applyBorder="1" applyAlignment="1" applyProtection="1">
      <alignment horizontal="center" wrapText="1"/>
      <protection locked="0"/>
    </xf>
    <xf numFmtId="44" fontId="14" fillId="2" borderId="56" xfId="0" applyNumberFormat="1" applyFont="1" applyFill="1" applyBorder="1" applyAlignment="1" applyProtection="1">
      <alignment horizontal="center" vertical="center" wrapText="1"/>
      <protection locked="0"/>
    </xf>
    <xf numFmtId="49" fontId="4" fillId="3" borderId="3" xfId="0" applyNumberFormat="1" applyFont="1" applyFill="1" applyBorder="1" applyAlignment="1" applyProtection="1">
      <alignment horizontal="right" vertical="top" wrapText="1"/>
      <protection locked="0"/>
    </xf>
    <xf numFmtId="0" fontId="4" fillId="3" borderId="3" xfId="0" applyFont="1" applyFill="1" applyBorder="1" applyAlignment="1" applyProtection="1">
      <alignment horizontal="right" vertical="top" wrapText="1"/>
      <protection locked="0"/>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CCFFFF"/>
      <rgbColor rgb="FFDD0806"/>
      <rgbColor rgb="FF0066CC"/>
      <rgbColor rgb="FF0000FF"/>
      <rgbColor rgb="FF002060"/>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21208</xdr:colOff>
      <xdr:row>2</xdr:row>
      <xdr:rowOff>67200</xdr:rowOff>
    </xdr:to>
    <xdr:pic>
      <xdr:nvPicPr>
        <xdr:cNvPr id="62" name="logoUP13" descr="logoUP13">
          <a:extLst>
            <a:ext uri="{FF2B5EF4-FFF2-40B4-BE49-F238E27FC236}">
              <a16:creationId xmlns:a16="http://schemas.microsoft.com/office/drawing/2014/main" id="{00000000-0008-0000-0100-00003E000000}"/>
            </a:ext>
          </a:extLst>
        </xdr:cNvPr>
        <xdr:cNvPicPr>
          <a:picLocks noChangeAspect="1"/>
        </xdr:cNvPicPr>
      </xdr:nvPicPr>
      <xdr:blipFill>
        <a:blip xmlns:r="http://schemas.openxmlformats.org/officeDocument/2006/relationships" r:embed="rId1">
          <a:extLst/>
        </a:blip>
        <a:stretch>
          <a:fillRect/>
        </a:stretch>
      </xdr:blipFill>
      <xdr:spPr>
        <a:xfrm>
          <a:off x="0" y="0"/>
          <a:ext cx="2015109" cy="505351"/>
        </a:xfrm>
        <a:prstGeom prst="rect">
          <a:avLst/>
        </a:prstGeom>
        <a:ln w="12700" cap="flat">
          <a:noFill/>
          <a:miter lim="400000"/>
        </a:ln>
        <a:effectLst/>
      </xdr:spPr>
    </xdr:pic>
    <xdr:clientData/>
  </xdr:twoCellAnchor>
  <xdr:twoCellAnchor>
    <xdr:from>
      <xdr:col>0</xdr:col>
      <xdr:colOff>992620</xdr:colOff>
      <xdr:row>72</xdr:row>
      <xdr:rowOff>4959</xdr:rowOff>
    </xdr:from>
    <xdr:to>
      <xdr:col>1</xdr:col>
      <xdr:colOff>115975</xdr:colOff>
      <xdr:row>73</xdr:row>
      <xdr:rowOff>1336</xdr:rowOff>
    </xdr:to>
    <xdr:sp macro="" textlink="">
      <xdr:nvSpPr>
        <xdr:cNvPr id="63" name="Rectangle 3">
          <a:extLst>
            <a:ext uri="{FF2B5EF4-FFF2-40B4-BE49-F238E27FC236}">
              <a16:creationId xmlns:a16="http://schemas.microsoft.com/office/drawing/2014/main" id="{00000000-0008-0000-0100-00003F000000}"/>
            </a:ext>
          </a:extLst>
        </xdr:cNvPr>
        <xdr:cNvSpPr/>
      </xdr:nvSpPr>
      <xdr:spPr>
        <a:xfrm>
          <a:off x="992620" y="12047734"/>
          <a:ext cx="1117256" cy="282128"/>
        </a:xfrm>
        <a:prstGeom prst="rect">
          <a:avLst/>
        </a:prstGeom>
        <a:noFill/>
        <a:ln w="9525" cap="flat">
          <a:solidFill>
            <a:srgbClr val="3A5E8A"/>
          </a:solidFill>
          <a:prstDash val="solid"/>
          <a:round/>
        </a:ln>
        <a:effectLst/>
      </xdr:spPr>
      <xdr:txBody>
        <a:bodyPr/>
        <a:lstStyle/>
        <a:p>
          <a:endParaRPr/>
        </a:p>
      </xdr:txBody>
    </xdr:sp>
    <xdr:clientData/>
  </xdr:twoCellAnchor>
  <xdr:twoCellAnchor>
    <xdr:from>
      <xdr:col>1</xdr:col>
      <xdr:colOff>38554</xdr:colOff>
      <xdr:row>0</xdr:row>
      <xdr:rowOff>0</xdr:rowOff>
    </xdr:from>
    <xdr:to>
      <xdr:col>2</xdr:col>
      <xdr:colOff>43996</xdr:colOff>
      <xdr:row>1</xdr:row>
      <xdr:rowOff>104347</xdr:rowOff>
    </xdr:to>
    <xdr:sp macro="" textlink="">
      <xdr:nvSpPr>
        <xdr:cNvPr id="64" name="Rectangle 6">
          <a:extLst>
            <a:ext uri="{FF2B5EF4-FFF2-40B4-BE49-F238E27FC236}">
              <a16:creationId xmlns:a16="http://schemas.microsoft.com/office/drawing/2014/main" id="{00000000-0008-0000-0100-000040000000}"/>
            </a:ext>
          </a:extLst>
        </xdr:cNvPr>
        <xdr:cNvSpPr txBox="1"/>
      </xdr:nvSpPr>
      <xdr:spPr>
        <a:xfrm>
          <a:off x="2032454" y="-10207"/>
          <a:ext cx="2177143" cy="323423"/>
        </a:xfrm>
        <a:prstGeom prst="rect">
          <a:avLst/>
        </a:prstGeom>
        <a:no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0" tIns="0" rIns="0" bIns="0" numCol="1" anchor="ctr">
          <a:noAutofit/>
        </a:bodyPr>
        <a:lstStyle/>
        <a:p>
          <a:pPr marL="0" marR="0" indent="0" algn="l" defTabSz="914400" latinLnBrk="0">
            <a:lnSpc>
              <a:spcPct val="100000"/>
            </a:lnSpc>
            <a:spcBef>
              <a:spcPts val="0"/>
            </a:spcBef>
            <a:spcAft>
              <a:spcPts val="0"/>
            </a:spcAft>
            <a:buClrTx/>
            <a:buSzTx/>
            <a:buFontTx/>
            <a:buNone/>
            <a:tabLst/>
            <a:defRPr sz="700" b="0" i="0" u="none" strike="noStrike" cap="none" spc="0" baseline="0">
              <a:solidFill>
                <a:srgbClr val="002060"/>
              </a:solidFill>
              <a:uFillTx/>
              <a:latin typeface="Calibri"/>
              <a:ea typeface="Calibri"/>
              <a:cs typeface="Calibri"/>
              <a:sym typeface="Calibri"/>
            </a:defRPr>
          </a:pPr>
          <a:r>
            <a:rPr sz="700" b="0" i="0" u="none" strike="noStrike" cap="none" spc="0" baseline="0">
              <a:solidFill>
                <a:srgbClr val="002060"/>
              </a:solidFill>
              <a:uFillTx/>
              <a:latin typeface="Calibri"/>
              <a:ea typeface="Calibri"/>
              <a:cs typeface="Calibri"/>
              <a:sym typeface="Calibri"/>
            </a:rPr>
            <a:t>99 avenue Jean Baptiste Clément</a:t>
          </a:r>
          <a:endParaRPr sz="700" b="0" i="0" u="none" strike="noStrike" cap="none" spc="0" baseline="0">
            <a:solidFill>
              <a:srgbClr val="FFFFFF"/>
            </a:solidFill>
            <a:uFillTx/>
            <a:latin typeface="Calibri"/>
            <a:ea typeface="Calibri"/>
            <a:cs typeface="Calibri"/>
            <a:sym typeface="Calibri"/>
          </a:endParaRPr>
        </a:p>
        <a:p>
          <a:pPr marL="0" marR="0" indent="0" algn="l" defTabSz="914400" latinLnBrk="0">
            <a:lnSpc>
              <a:spcPct val="100000"/>
            </a:lnSpc>
            <a:spcBef>
              <a:spcPts val="0"/>
            </a:spcBef>
            <a:spcAft>
              <a:spcPts val="0"/>
            </a:spcAft>
            <a:buClrTx/>
            <a:buSzTx/>
            <a:buFontTx/>
            <a:buNone/>
            <a:tabLst/>
            <a:defRPr sz="700" b="0" i="0" u="none" strike="noStrike" cap="none" spc="0" baseline="0">
              <a:solidFill>
                <a:srgbClr val="002060"/>
              </a:solidFill>
              <a:uFillTx/>
              <a:latin typeface="Calibri"/>
              <a:ea typeface="Calibri"/>
              <a:cs typeface="Calibri"/>
              <a:sym typeface="Calibri"/>
            </a:defRPr>
          </a:pPr>
          <a:r>
            <a:rPr sz="700" b="0" i="0" u="none" strike="noStrike" cap="none" spc="0" baseline="0">
              <a:solidFill>
                <a:srgbClr val="002060"/>
              </a:solidFill>
              <a:uFillTx/>
              <a:latin typeface="Calibri"/>
              <a:ea typeface="Calibri"/>
              <a:cs typeface="Calibri"/>
              <a:sym typeface="Calibri"/>
            </a:rPr>
            <a:t>93430 Villetaneuse</a:t>
          </a:r>
        </a:p>
      </xdr:txBody>
    </xdr:sp>
    <xdr:clientData/>
  </xdr:twoCellAnchor>
</xdr:wsDr>
</file>

<file path=xl/theme/theme1.xml><?xml version="1.0" encoding="utf-8"?>
<a:theme xmlns:a="http://schemas.openxmlformats.org/drawingml/2006/main" name="Thème Office">
  <a:themeElements>
    <a:clrScheme name="Thème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hème Office">
      <a:majorFont>
        <a:latin typeface="Helvetica Neue"/>
        <a:ea typeface="Helvetica Neue"/>
        <a:cs typeface="Helvetica Neue"/>
      </a:majorFont>
      <a:minorFont>
        <a:latin typeface="Helvetica Neue"/>
        <a:ea typeface="Helvetica Neue"/>
        <a:cs typeface="Helvetica Neue"/>
      </a:minorFont>
    </a:fontScheme>
    <a:fmtScheme name="Thème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activeCell="G34" sqref="G34"/>
    </sheetView>
  </sheetViews>
  <sheetFormatPr baseColWidth="10" defaultColWidth="10.85546875" defaultRowHeight="15" customHeight="1"/>
  <cols>
    <col min="1" max="1" width="32.28515625" style="1" customWidth="1"/>
    <col min="2" max="2" width="11.42578125" style="1" customWidth="1"/>
    <col min="3" max="3" width="71.28515625" style="1" customWidth="1"/>
    <col min="4" max="4" width="11.42578125" style="1" customWidth="1"/>
    <col min="5" max="5" width="17.42578125" style="1" customWidth="1"/>
    <col min="6" max="6" width="46.7109375" style="1" customWidth="1"/>
    <col min="7" max="7" width="20.85546875" style="1" customWidth="1"/>
    <col min="8" max="9" width="11.42578125" style="1" customWidth="1"/>
    <col min="10" max="10" width="10.85546875" style="1" customWidth="1"/>
    <col min="11" max="16384" width="10.85546875" style="1"/>
  </cols>
  <sheetData>
    <row r="1" spans="1:9" ht="13.5" customHeight="1">
      <c r="A1" s="2" t="s">
        <v>0</v>
      </c>
      <c r="B1" s="3"/>
      <c r="C1" s="2" t="s">
        <v>1</v>
      </c>
      <c r="D1" s="3"/>
      <c r="E1" s="86" t="s">
        <v>2</v>
      </c>
      <c r="F1" s="87"/>
      <c r="G1" s="3"/>
      <c r="H1" s="3"/>
      <c r="I1" s="3"/>
    </row>
    <row r="2" spans="1:9" ht="13.5" customHeight="1">
      <c r="A2" s="3"/>
      <c r="B2" s="3"/>
      <c r="C2" s="3"/>
      <c r="D2" s="3"/>
      <c r="E2" s="3"/>
      <c r="F2" s="3"/>
      <c r="G2" s="3"/>
      <c r="H2" s="3"/>
      <c r="I2" s="3"/>
    </row>
    <row r="3" spans="1:9" ht="13.5" customHeight="1">
      <c r="A3" s="2" t="s">
        <v>3</v>
      </c>
      <c r="B3" s="3"/>
      <c r="C3" s="2" t="s">
        <v>4</v>
      </c>
      <c r="D3" s="3"/>
      <c r="E3" s="2" t="s">
        <v>5</v>
      </c>
      <c r="F3" s="69">
        <v>0.35</v>
      </c>
      <c r="G3" s="3"/>
      <c r="H3" s="3"/>
      <c r="I3" s="3"/>
    </row>
    <row r="4" spans="1:9" ht="13.5" customHeight="1">
      <c r="A4" s="2" t="s">
        <v>6</v>
      </c>
      <c r="B4" s="3"/>
      <c r="C4" s="2" t="s">
        <v>7</v>
      </c>
      <c r="D4" s="3"/>
      <c r="E4" s="2" t="s">
        <v>8</v>
      </c>
      <c r="F4" s="69">
        <v>0.37</v>
      </c>
      <c r="G4" s="3"/>
      <c r="H4" s="3"/>
      <c r="I4" s="3"/>
    </row>
    <row r="5" spans="1:9" ht="13.5" customHeight="1">
      <c r="A5" s="3"/>
      <c r="B5" s="3"/>
      <c r="C5" s="2" t="s">
        <v>9</v>
      </c>
      <c r="D5" s="3"/>
      <c r="E5" s="2" t="s">
        <v>10</v>
      </c>
      <c r="F5" s="69">
        <v>0.41</v>
      </c>
      <c r="G5" s="3"/>
      <c r="H5" s="3"/>
      <c r="I5" s="3"/>
    </row>
    <row r="6" spans="1:9" ht="13.5" customHeight="1">
      <c r="A6" s="2" t="s">
        <v>11</v>
      </c>
      <c r="B6" s="3"/>
      <c r="C6" s="2" t="s">
        <v>12</v>
      </c>
      <c r="D6" s="3"/>
      <c r="E6" s="3"/>
      <c r="F6" s="3"/>
      <c r="G6" s="3"/>
      <c r="H6" s="3"/>
      <c r="I6" s="3"/>
    </row>
    <row r="7" spans="1:9" ht="13.5" customHeight="1">
      <c r="A7" s="3"/>
      <c r="B7" s="3"/>
      <c r="C7" s="2" t="s">
        <v>13</v>
      </c>
      <c r="D7" s="3"/>
      <c r="E7" s="3"/>
      <c r="F7" s="3"/>
      <c r="G7" s="3"/>
      <c r="H7" s="3"/>
      <c r="I7" s="3"/>
    </row>
    <row r="8" spans="1:9" ht="13.5" customHeight="1">
      <c r="A8" s="2" t="s">
        <v>14</v>
      </c>
      <c r="B8" s="3"/>
      <c r="C8" s="3"/>
      <c r="D8" s="3"/>
      <c r="E8" s="3"/>
      <c r="F8" s="3"/>
      <c r="G8" s="3"/>
      <c r="H8" s="3"/>
      <c r="I8" s="3"/>
    </row>
    <row r="9" spans="1:9" ht="13.5" customHeight="1">
      <c r="A9" s="2" t="s">
        <v>15</v>
      </c>
      <c r="B9" s="3"/>
      <c r="C9" s="2" t="s">
        <v>16</v>
      </c>
      <c r="D9" s="3"/>
      <c r="E9" s="3"/>
      <c r="F9" s="2" t="s">
        <v>17</v>
      </c>
      <c r="G9" s="3"/>
      <c r="H9" s="3"/>
      <c r="I9" s="3"/>
    </row>
    <row r="10" spans="1:9" ht="13.5" customHeight="1">
      <c r="A10" s="3"/>
      <c r="B10" s="3"/>
      <c r="C10" s="3"/>
      <c r="D10" s="3"/>
      <c r="E10" s="3"/>
      <c r="F10" s="3"/>
      <c r="G10" s="5"/>
      <c r="H10" s="3"/>
      <c r="I10" s="3"/>
    </row>
    <row r="11" spans="1:9" ht="13.5" customHeight="1">
      <c r="A11" s="3"/>
      <c r="B11" s="3"/>
      <c r="C11" s="2" t="s">
        <v>18</v>
      </c>
      <c r="D11" s="3"/>
      <c r="E11" s="3"/>
      <c r="F11" s="2" t="s">
        <v>19</v>
      </c>
      <c r="G11" s="5">
        <v>150</v>
      </c>
      <c r="H11" s="3"/>
      <c r="I11" s="3"/>
    </row>
    <row r="12" spans="1:9" ht="13.5" customHeight="1">
      <c r="A12" s="2" t="s">
        <v>20</v>
      </c>
      <c r="B12" s="3"/>
      <c r="C12" s="2" t="s">
        <v>21</v>
      </c>
      <c r="D12" s="3"/>
      <c r="E12" s="3"/>
      <c r="F12" s="2" t="s">
        <v>22</v>
      </c>
      <c r="G12" s="5">
        <v>100</v>
      </c>
      <c r="H12" s="3"/>
      <c r="I12" s="3"/>
    </row>
    <row r="13" spans="1:9" ht="13.5" customHeight="1">
      <c r="A13" s="2" t="s">
        <v>23</v>
      </c>
      <c r="B13" s="3"/>
      <c r="C13" s="2" t="s">
        <v>24</v>
      </c>
      <c r="D13" s="3"/>
      <c r="E13" s="3"/>
      <c r="F13" s="2" t="s">
        <v>25</v>
      </c>
      <c r="G13" s="5">
        <v>90</v>
      </c>
      <c r="H13" s="3"/>
      <c r="I13" s="3"/>
    </row>
    <row r="14" spans="1:9" ht="13.5" customHeight="1">
      <c r="A14" s="2" t="s">
        <v>26</v>
      </c>
      <c r="B14" s="3"/>
      <c r="C14" s="2" t="s">
        <v>27</v>
      </c>
      <c r="D14" s="3"/>
      <c r="E14" s="3"/>
      <c r="F14" s="2" t="s">
        <v>28</v>
      </c>
      <c r="G14" s="5">
        <v>60</v>
      </c>
      <c r="H14" s="3"/>
      <c r="I14" s="3"/>
    </row>
    <row r="15" spans="1:9" ht="13.5" customHeight="1">
      <c r="A15" s="2" t="s">
        <v>29</v>
      </c>
      <c r="B15" s="3"/>
      <c r="C15" s="2" t="s">
        <v>30</v>
      </c>
      <c r="D15" s="3"/>
      <c r="E15" s="3"/>
      <c r="F15" s="3"/>
      <c r="G15" s="5"/>
      <c r="H15" s="3"/>
      <c r="I15" s="3"/>
    </row>
    <row r="16" spans="1:9" ht="13.5" customHeight="1">
      <c r="A16" s="2" t="s">
        <v>31</v>
      </c>
      <c r="B16" s="3"/>
      <c r="C16" s="2" t="s">
        <v>32</v>
      </c>
      <c r="D16" s="3"/>
      <c r="E16" s="3"/>
      <c r="F16" s="3"/>
      <c r="G16" s="3"/>
      <c r="H16" s="3"/>
      <c r="I16" s="3"/>
    </row>
    <row r="17" spans="1:9" ht="13.5" customHeight="1">
      <c r="A17" s="2" t="s">
        <v>33</v>
      </c>
      <c r="B17" s="3"/>
      <c r="C17" s="2" t="s">
        <v>34</v>
      </c>
      <c r="D17" s="3"/>
      <c r="E17" s="3"/>
      <c r="F17" s="3"/>
      <c r="G17" s="3"/>
      <c r="H17" s="3"/>
      <c r="I17" s="3"/>
    </row>
    <row r="18" spans="1:9" ht="26.45" customHeight="1">
      <c r="A18" s="2" t="s">
        <v>35</v>
      </c>
      <c r="B18" s="3"/>
      <c r="C18" s="6" t="s">
        <v>36</v>
      </c>
      <c r="D18" s="3"/>
      <c r="E18" s="3"/>
      <c r="F18" s="3"/>
      <c r="G18" s="3"/>
      <c r="H18" s="3"/>
      <c r="I18" s="3"/>
    </row>
    <row r="19" spans="1:9" ht="13.5" customHeight="1">
      <c r="A19" s="2" t="s">
        <v>37</v>
      </c>
      <c r="B19" s="3"/>
      <c r="C19" s="2" t="s">
        <v>38</v>
      </c>
      <c r="D19" s="3"/>
      <c r="E19" s="3"/>
      <c r="F19" s="3"/>
      <c r="G19" s="3"/>
      <c r="H19" s="3"/>
      <c r="I19" s="3"/>
    </row>
    <row r="20" spans="1:9" ht="30.75" customHeight="1">
      <c r="A20" s="3"/>
      <c r="B20" s="3"/>
      <c r="C20" s="3"/>
      <c r="D20" s="3"/>
      <c r="E20" s="3"/>
      <c r="F20" s="4" t="s">
        <v>39</v>
      </c>
      <c r="G20" s="3"/>
      <c r="H20" s="3"/>
      <c r="I20" s="3"/>
    </row>
    <row r="21" spans="1:9" ht="13.5" customHeight="1">
      <c r="A21" s="3"/>
      <c r="B21" s="3"/>
      <c r="C21" s="3"/>
      <c r="D21" s="3"/>
      <c r="E21" s="3"/>
      <c r="F21" s="3"/>
      <c r="G21" s="3"/>
      <c r="H21" s="3"/>
      <c r="I21" s="3"/>
    </row>
    <row r="22" spans="1:9" ht="13.5" customHeight="1">
      <c r="A22" s="7" t="s">
        <v>40</v>
      </c>
      <c r="B22" s="3"/>
      <c r="C22" s="3"/>
      <c r="D22" s="3"/>
      <c r="E22" s="3"/>
      <c r="F22" s="2" t="s">
        <v>41</v>
      </c>
      <c r="G22" s="3"/>
      <c r="H22" s="3"/>
      <c r="I22" s="3"/>
    </row>
    <row r="23" spans="1:9" ht="13.5" customHeight="1">
      <c r="A23" s="2" t="s">
        <v>42</v>
      </c>
      <c r="B23" s="3"/>
      <c r="C23" s="3"/>
      <c r="D23" s="3"/>
      <c r="E23" s="3"/>
      <c r="F23" s="2" t="s">
        <v>43</v>
      </c>
      <c r="G23" s="8">
        <v>0</v>
      </c>
      <c r="H23" s="3"/>
      <c r="I23" s="3"/>
    </row>
    <row r="24" spans="1:9" ht="13.5" customHeight="1">
      <c r="A24" s="2" t="s">
        <v>44</v>
      </c>
      <c r="B24" s="3"/>
      <c r="C24" s="3"/>
      <c r="D24" s="3"/>
      <c r="E24" s="3"/>
      <c r="F24" s="3"/>
      <c r="G24" s="9">
        <v>0.65</v>
      </c>
      <c r="H24" s="3"/>
      <c r="I24" s="3"/>
    </row>
    <row r="25" spans="1:9" ht="13.5" customHeight="1">
      <c r="A25" s="3"/>
      <c r="B25" s="3"/>
      <c r="C25" s="3"/>
      <c r="D25" s="3"/>
      <c r="E25" s="3"/>
      <c r="F25" s="3"/>
      <c r="G25" s="3"/>
      <c r="H25" s="3"/>
      <c r="I25" s="3"/>
    </row>
    <row r="26" spans="1:9" ht="13.5" customHeight="1">
      <c r="A26" s="10"/>
      <c r="B26" s="3"/>
      <c r="C26" s="3"/>
      <c r="D26" s="3"/>
      <c r="E26" s="3"/>
      <c r="F26" s="3"/>
      <c r="G26" s="3"/>
      <c r="H26" s="3"/>
      <c r="I26" s="3"/>
    </row>
    <row r="27" spans="1:9" ht="13.5" customHeight="1">
      <c r="A27" s="3"/>
      <c r="B27" s="3"/>
      <c r="C27" s="3"/>
      <c r="D27" s="3"/>
      <c r="E27" s="3"/>
      <c r="F27" s="2" t="s">
        <v>45</v>
      </c>
      <c r="G27" s="9"/>
      <c r="H27" s="3"/>
      <c r="I27" s="9"/>
    </row>
    <row r="28" spans="1:9" ht="13.5" customHeight="1">
      <c r="A28" s="3"/>
      <c r="B28" s="3"/>
      <c r="C28" s="3"/>
      <c r="D28" s="3"/>
      <c r="E28" s="3"/>
      <c r="F28" s="3"/>
      <c r="G28" s="9">
        <v>0.17499999999999999</v>
      </c>
      <c r="H28" s="3"/>
      <c r="I28" s="3"/>
    </row>
    <row r="29" spans="1:9" ht="13.5" customHeight="1">
      <c r="A29" s="3"/>
      <c r="B29" s="3"/>
      <c r="C29" s="3"/>
      <c r="D29" s="3"/>
      <c r="E29" s="3"/>
      <c r="F29" s="3"/>
      <c r="G29" s="3"/>
      <c r="H29" s="3"/>
      <c r="I29" s="3"/>
    </row>
    <row r="30" spans="1:9" ht="13.5" customHeight="1">
      <c r="A30" s="3"/>
      <c r="B30" s="3"/>
      <c r="C30" s="3"/>
      <c r="D30" s="3"/>
      <c r="E30" s="3"/>
      <c r="F30" s="3"/>
      <c r="G30" s="3"/>
      <c r="H30" s="3"/>
      <c r="I30" s="3"/>
    </row>
    <row r="31" spans="1:9" ht="13.5" customHeight="1">
      <c r="A31" s="3"/>
      <c r="B31" s="3"/>
      <c r="C31" s="3"/>
      <c r="D31" s="3"/>
      <c r="E31" s="3"/>
      <c r="F31" s="2" t="s">
        <v>46</v>
      </c>
      <c r="G31" s="3"/>
      <c r="H31" s="3"/>
      <c r="I31" s="3"/>
    </row>
    <row r="32" spans="1:9" ht="13.5" customHeight="1">
      <c r="A32" s="3"/>
      <c r="B32" s="3"/>
      <c r="C32" s="3"/>
      <c r="D32" s="3"/>
      <c r="E32" s="3"/>
      <c r="F32" s="3"/>
      <c r="G32" s="3"/>
      <c r="H32" s="3"/>
      <c r="I32" s="3"/>
    </row>
    <row r="33" spans="1:9" ht="13.5" customHeight="1">
      <c r="A33" s="3"/>
      <c r="B33" s="3"/>
      <c r="C33" s="3"/>
      <c r="D33" s="3"/>
      <c r="E33" s="3"/>
      <c r="F33" s="2" t="s">
        <v>47</v>
      </c>
      <c r="G33" s="5">
        <v>17.5</v>
      </c>
      <c r="H33" s="3"/>
      <c r="I33" s="3"/>
    </row>
    <row r="34" spans="1:9" ht="13.5" customHeight="1">
      <c r="A34" s="3"/>
      <c r="B34" s="3"/>
      <c r="C34" s="3"/>
      <c r="D34" s="3"/>
      <c r="E34" s="3"/>
      <c r="F34" s="2" t="s">
        <v>48</v>
      </c>
      <c r="G34" s="11">
        <v>7.625</v>
      </c>
      <c r="H34" s="3"/>
      <c r="I34" s="3"/>
    </row>
  </sheetData>
  <mergeCells count="1">
    <mergeCell ref="E1:F1"/>
  </mergeCells>
  <pageMargins left="0.78740200000000005" right="0.78740200000000005" top="0.98425200000000002" bottom="0.98425200000000002" header="0.3" footer="0.3"/>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92"/>
  <sheetViews>
    <sheetView showGridLines="0" tabSelected="1" workbookViewId="0">
      <selection activeCell="C1" sqref="C1:D1"/>
    </sheetView>
  </sheetViews>
  <sheetFormatPr baseColWidth="10" defaultColWidth="10.85546875" defaultRowHeight="12.75" customHeight="1"/>
  <cols>
    <col min="1" max="1" width="26.140625" style="12" customWidth="1"/>
    <col min="2" max="2" width="28.42578125" style="12" customWidth="1"/>
    <col min="3" max="3" width="20.42578125" style="12" customWidth="1"/>
    <col min="4" max="5" width="12.42578125" style="12" customWidth="1"/>
    <col min="6" max="6" width="13.42578125" style="12" customWidth="1"/>
    <col min="7" max="7" width="12.85546875" style="12" customWidth="1"/>
    <col min="8" max="9" width="10.85546875" style="12" hidden="1" customWidth="1"/>
    <col min="10" max="10" width="1.28515625" style="12" customWidth="1"/>
    <col min="11" max="13" width="10.85546875" style="12" hidden="1" customWidth="1"/>
    <col min="14" max="17" width="11.42578125" style="12" customWidth="1"/>
    <col min="18" max="18" width="10.85546875" style="12" customWidth="1"/>
    <col min="19" max="16384" width="10.85546875" style="12"/>
  </cols>
  <sheetData>
    <row r="1" spans="1:17" ht="17.25" customHeight="1">
      <c r="A1" s="13"/>
      <c r="B1" s="14"/>
      <c r="C1" s="252" t="s">
        <v>42</v>
      </c>
      <c r="D1" s="253"/>
      <c r="E1" s="226" t="s">
        <v>49</v>
      </c>
      <c r="F1" s="227"/>
      <c r="G1" s="228"/>
      <c r="H1" s="15"/>
      <c r="I1" s="16"/>
      <c r="J1" s="15"/>
      <c r="K1" s="16"/>
      <c r="L1" s="16"/>
      <c r="M1" s="16"/>
      <c r="N1" s="16"/>
      <c r="O1" s="16"/>
      <c r="P1" s="16"/>
      <c r="Q1" s="16"/>
    </row>
    <row r="2" spans="1:17" ht="17.25" customHeight="1">
      <c r="A2" s="17"/>
      <c r="B2" s="246" t="s">
        <v>50</v>
      </c>
      <c r="C2" s="247"/>
      <c r="D2" s="248"/>
      <c r="E2" s="248"/>
      <c r="F2" s="248"/>
      <c r="G2" s="249"/>
      <c r="H2" s="15"/>
      <c r="I2" s="16"/>
      <c r="J2" s="15"/>
      <c r="K2" s="16"/>
      <c r="L2" s="16"/>
      <c r="M2" s="16"/>
      <c r="N2" s="16"/>
      <c r="O2" s="16"/>
      <c r="P2" s="16"/>
      <c r="Q2" s="16"/>
    </row>
    <row r="3" spans="1:17" ht="12" customHeight="1">
      <c r="A3" s="237"/>
      <c r="B3" s="238"/>
      <c r="C3" s="239"/>
      <c r="D3" s="235" t="s">
        <v>51</v>
      </c>
      <c r="E3" s="236"/>
      <c r="F3" s="235" t="s">
        <v>52</v>
      </c>
      <c r="G3" s="236"/>
      <c r="H3" s="18"/>
      <c r="I3" s="16"/>
      <c r="J3" s="18"/>
      <c r="K3" s="16"/>
      <c r="L3" s="16"/>
      <c r="M3" s="16"/>
      <c r="N3" s="16"/>
      <c r="O3" s="16"/>
      <c r="P3" s="16"/>
      <c r="Q3" s="16"/>
    </row>
    <row r="4" spans="1:17" ht="15.75" customHeight="1">
      <c r="A4" s="19" t="s">
        <v>53</v>
      </c>
      <c r="B4" s="242"/>
      <c r="C4" s="243"/>
      <c r="D4" s="20" t="s">
        <v>54</v>
      </c>
      <c r="E4" s="77"/>
      <c r="F4" s="20" t="s">
        <v>54</v>
      </c>
      <c r="G4" s="77"/>
      <c r="H4" s="18"/>
      <c r="I4" s="16"/>
      <c r="J4" s="18"/>
      <c r="K4" s="16"/>
      <c r="L4" s="16"/>
      <c r="M4" s="16"/>
      <c r="N4" s="16"/>
      <c r="O4" s="16"/>
      <c r="P4" s="16"/>
      <c r="Q4" s="16"/>
    </row>
    <row r="5" spans="1:17" ht="15.75" customHeight="1">
      <c r="A5" s="21" t="s">
        <v>55</v>
      </c>
      <c r="B5" s="244"/>
      <c r="C5" s="245"/>
      <c r="D5" s="22" t="s">
        <v>56</v>
      </c>
      <c r="E5" s="78"/>
      <c r="F5" s="22" t="s">
        <v>56</v>
      </c>
      <c r="G5" s="79"/>
      <c r="H5" s="18"/>
      <c r="I5" s="16"/>
      <c r="J5" s="18"/>
      <c r="K5" s="16"/>
      <c r="L5" s="16"/>
      <c r="M5" s="16"/>
      <c r="N5" s="16"/>
      <c r="O5" s="16"/>
      <c r="P5" s="16"/>
      <c r="Q5" s="16"/>
    </row>
    <row r="6" spans="1:17" ht="15.75" customHeight="1">
      <c r="A6" s="21" t="s">
        <v>57</v>
      </c>
      <c r="B6" s="240"/>
      <c r="C6" s="241"/>
      <c r="D6" s="22" t="s">
        <v>58</v>
      </c>
      <c r="E6" s="79"/>
      <c r="F6" s="22" t="s">
        <v>58</v>
      </c>
      <c r="G6" s="79"/>
      <c r="H6" s="18"/>
      <c r="I6" s="16"/>
      <c r="J6" s="18"/>
      <c r="K6" s="16"/>
      <c r="L6" s="16"/>
      <c r="M6" s="16"/>
      <c r="N6" s="16"/>
      <c r="O6" s="16"/>
      <c r="P6" s="16"/>
      <c r="Q6" s="16"/>
    </row>
    <row r="7" spans="1:17" ht="15.75" customHeight="1">
      <c r="A7" s="21" t="s">
        <v>59</v>
      </c>
      <c r="B7" s="244"/>
      <c r="C7" s="245"/>
      <c r="D7" s="22" t="s">
        <v>60</v>
      </c>
      <c r="E7" s="79"/>
      <c r="F7" s="22" t="s">
        <v>60</v>
      </c>
      <c r="G7" s="78"/>
      <c r="H7" s="18"/>
      <c r="I7" s="16"/>
      <c r="J7" s="18"/>
      <c r="K7" s="16"/>
      <c r="L7" s="16"/>
      <c r="M7" s="16"/>
      <c r="N7" s="16"/>
      <c r="O7" s="16"/>
      <c r="P7" s="16"/>
      <c r="Q7" s="16"/>
    </row>
    <row r="8" spans="1:17" ht="23.25" customHeight="1">
      <c r="A8" s="21" t="s">
        <v>61</v>
      </c>
      <c r="B8" s="240"/>
      <c r="C8" s="241"/>
      <c r="D8" s="22" t="s">
        <v>62</v>
      </c>
      <c r="E8" s="232"/>
      <c r="F8" s="233"/>
      <c r="G8" s="234"/>
      <c r="H8" s="18"/>
      <c r="I8" s="16"/>
      <c r="J8" s="18"/>
      <c r="K8" s="16"/>
      <c r="L8" s="16"/>
      <c r="M8" s="16"/>
      <c r="N8" s="16"/>
      <c r="O8" s="16"/>
      <c r="P8" s="16"/>
      <c r="Q8" s="16"/>
    </row>
    <row r="9" spans="1:17" ht="15.75" customHeight="1">
      <c r="A9" s="21" t="s">
        <v>63</v>
      </c>
      <c r="B9" s="250"/>
      <c r="C9" s="245"/>
      <c r="D9" s="229"/>
      <c r="E9" s="230"/>
      <c r="F9" s="230"/>
      <c r="G9" s="231"/>
      <c r="H9" s="18"/>
      <c r="I9" s="16"/>
      <c r="J9" s="18"/>
      <c r="K9" s="16"/>
      <c r="L9" s="16"/>
      <c r="M9" s="16"/>
      <c r="N9" s="16"/>
      <c r="O9" s="16"/>
      <c r="P9" s="16"/>
      <c r="Q9" s="16"/>
    </row>
    <row r="10" spans="1:17" ht="15.75" customHeight="1">
      <c r="A10" s="23" t="s">
        <v>64</v>
      </c>
      <c r="B10" s="174"/>
      <c r="C10" s="175"/>
      <c r="D10" s="24" t="s">
        <v>65</v>
      </c>
      <c r="E10" s="180"/>
      <c r="F10" s="181"/>
      <c r="G10" s="182"/>
      <c r="H10" s="18"/>
      <c r="I10" s="16"/>
      <c r="J10" s="18"/>
      <c r="K10" s="16"/>
      <c r="L10" s="16"/>
      <c r="M10" s="16"/>
      <c r="N10" s="16"/>
      <c r="O10" s="16"/>
      <c r="P10" s="16"/>
      <c r="Q10" s="16"/>
    </row>
    <row r="11" spans="1:17" ht="8.1" customHeight="1">
      <c r="A11" s="191"/>
      <c r="B11" s="192"/>
      <c r="C11" s="192"/>
      <c r="D11" s="192"/>
      <c r="E11" s="192"/>
      <c r="F11" s="192"/>
      <c r="G11" s="193"/>
      <c r="H11" s="15"/>
      <c r="I11" s="16"/>
      <c r="J11" s="15"/>
      <c r="K11" s="16"/>
      <c r="L11" s="16"/>
      <c r="M11" s="16"/>
      <c r="N11" s="16"/>
      <c r="O11" s="16"/>
      <c r="P11" s="16"/>
      <c r="Q11" s="16"/>
    </row>
    <row r="12" spans="1:17" ht="13.5" customHeight="1">
      <c r="A12" s="183" t="s">
        <v>66</v>
      </c>
      <c r="B12" s="184"/>
      <c r="C12" s="184"/>
      <c r="D12" s="184"/>
      <c r="E12" s="184"/>
      <c r="F12" s="184"/>
      <c r="G12" s="185"/>
      <c r="H12" s="15"/>
      <c r="I12" s="16"/>
      <c r="J12" s="15"/>
      <c r="K12" s="16"/>
      <c r="L12" s="16"/>
      <c r="M12" s="16"/>
      <c r="N12" s="16"/>
      <c r="O12" s="16"/>
      <c r="P12" s="16"/>
      <c r="Q12" s="16"/>
    </row>
    <row r="13" spans="1:17" ht="8.1" customHeight="1">
      <c r="A13" s="197"/>
      <c r="B13" s="198"/>
      <c r="C13" s="198"/>
      <c r="D13" s="198"/>
      <c r="E13" s="198"/>
      <c r="F13" s="198"/>
      <c r="G13" s="199"/>
      <c r="H13" s="15"/>
      <c r="I13" s="16"/>
      <c r="J13" s="15"/>
      <c r="K13" s="16"/>
      <c r="L13" s="16"/>
      <c r="M13" s="16"/>
      <c r="N13" s="16"/>
      <c r="O13" s="16"/>
      <c r="P13" s="16"/>
      <c r="Q13" s="16"/>
    </row>
    <row r="14" spans="1:17" ht="23.25" customHeight="1">
      <c r="A14" s="25" t="s">
        <v>67</v>
      </c>
      <c r="B14" s="200"/>
      <c r="C14" s="201"/>
      <c r="D14" s="189" t="s">
        <v>68</v>
      </c>
      <c r="E14" s="190"/>
      <c r="F14" s="178" t="s">
        <v>69</v>
      </c>
      <c r="G14" s="179"/>
      <c r="H14" s="15"/>
      <c r="I14" s="16"/>
      <c r="J14" s="15"/>
      <c r="K14" s="16"/>
      <c r="L14" s="16"/>
      <c r="M14" s="16"/>
      <c r="N14" s="16"/>
      <c r="O14" s="16"/>
      <c r="P14" s="16"/>
      <c r="Q14" s="16"/>
    </row>
    <row r="15" spans="1:17" ht="8.1" customHeight="1">
      <c r="A15" s="152"/>
      <c r="B15" s="100"/>
      <c r="C15" s="100"/>
      <c r="D15" s="100"/>
      <c r="E15" s="100"/>
      <c r="F15" s="100"/>
      <c r="G15" s="115"/>
      <c r="H15" s="15"/>
      <c r="I15" s="16"/>
      <c r="J15" s="15"/>
      <c r="K15" s="16"/>
      <c r="L15" s="16"/>
      <c r="M15" s="16"/>
      <c r="N15" s="16"/>
      <c r="O15" s="16"/>
      <c r="P15" s="16"/>
      <c r="Q15" s="16"/>
    </row>
    <row r="16" spans="1:17" ht="11.25" customHeight="1">
      <c r="A16" s="194" t="s">
        <v>70</v>
      </c>
      <c r="B16" s="195"/>
      <c r="C16" s="195"/>
      <c r="D16" s="195"/>
      <c r="E16" s="195"/>
      <c r="F16" s="195"/>
      <c r="G16" s="196"/>
      <c r="H16" s="15"/>
      <c r="I16" s="16"/>
      <c r="J16" s="15"/>
      <c r="K16" s="16"/>
      <c r="L16" s="16"/>
      <c r="M16" s="16"/>
      <c r="N16" s="16"/>
      <c r="O16" s="16"/>
      <c r="P16" s="16"/>
      <c r="Q16" s="16"/>
    </row>
    <row r="17" spans="1:17" ht="11.25" customHeight="1">
      <c r="A17" s="186" t="s">
        <v>71</v>
      </c>
      <c r="B17" s="187"/>
      <c r="C17" s="187"/>
      <c r="D17" s="187"/>
      <c r="E17" s="187"/>
      <c r="F17" s="187"/>
      <c r="G17" s="188"/>
      <c r="H17" s="15"/>
      <c r="I17" s="16"/>
      <c r="J17" s="15"/>
      <c r="K17" s="16"/>
      <c r="L17" s="16"/>
      <c r="M17" s="16"/>
      <c r="N17" s="16"/>
      <c r="O17" s="16"/>
      <c r="P17" s="16"/>
      <c r="Q17" s="16"/>
    </row>
    <row r="18" spans="1:17" ht="14.25" customHeight="1">
      <c r="A18" s="177" t="s">
        <v>24</v>
      </c>
      <c r="B18" s="176"/>
      <c r="C18" s="176"/>
      <c r="D18" s="176"/>
      <c r="E18" s="176"/>
      <c r="F18" s="176"/>
      <c r="G18" s="74"/>
      <c r="H18" s="15"/>
      <c r="I18" s="16"/>
      <c r="J18" s="15"/>
      <c r="K18" s="16"/>
      <c r="L18" s="16"/>
      <c r="M18" s="16"/>
      <c r="N18" s="16"/>
      <c r="O18" s="16"/>
      <c r="P18" s="16"/>
      <c r="Q18" s="16"/>
    </row>
    <row r="19" spans="1:17" ht="14.25" customHeight="1">
      <c r="A19" s="176"/>
      <c r="B19" s="176"/>
      <c r="C19" s="176"/>
      <c r="D19" s="176"/>
      <c r="E19" s="176"/>
      <c r="F19" s="176"/>
      <c r="G19" s="74">
        <v>0</v>
      </c>
      <c r="H19" s="15"/>
      <c r="I19" s="16"/>
      <c r="J19" s="15"/>
      <c r="K19" s="16"/>
      <c r="L19" s="16"/>
      <c r="M19" s="16"/>
      <c r="N19" s="16"/>
      <c r="O19" s="16"/>
      <c r="P19" s="16"/>
      <c r="Q19" s="16"/>
    </row>
    <row r="20" spans="1:17" ht="14.25" customHeight="1">
      <c r="A20" s="176"/>
      <c r="B20" s="176"/>
      <c r="C20" s="176"/>
      <c r="D20" s="176"/>
      <c r="E20" s="176"/>
      <c r="F20" s="176"/>
      <c r="G20" s="74">
        <v>0</v>
      </c>
      <c r="H20" s="15"/>
      <c r="I20" s="16"/>
      <c r="J20" s="15"/>
      <c r="K20" s="16"/>
      <c r="L20" s="16"/>
      <c r="M20" s="16"/>
      <c r="N20" s="16"/>
      <c r="O20" s="16"/>
      <c r="P20" s="16"/>
      <c r="Q20" s="16"/>
    </row>
    <row r="21" spans="1:17" ht="14.25" customHeight="1">
      <c r="A21" s="176"/>
      <c r="B21" s="176"/>
      <c r="C21" s="176"/>
      <c r="D21" s="176"/>
      <c r="E21" s="176"/>
      <c r="F21" s="176"/>
      <c r="G21" s="74">
        <v>0</v>
      </c>
      <c r="H21" s="15"/>
      <c r="I21" s="16"/>
      <c r="J21" s="15"/>
      <c r="K21" s="16"/>
      <c r="L21" s="16"/>
      <c r="M21" s="16"/>
      <c r="N21" s="16"/>
      <c r="O21" s="16"/>
      <c r="P21" s="16"/>
      <c r="Q21" s="16"/>
    </row>
    <row r="22" spans="1:17" ht="10.5" customHeight="1">
      <c r="A22" s="205" t="s">
        <v>72</v>
      </c>
      <c r="B22" s="206"/>
      <c r="C22" s="211" t="s">
        <v>69</v>
      </c>
      <c r="D22" s="212"/>
      <c r="E22" s="212"/>
      <c r="F22" s="213"/>
      <c r="G22" s="167"/>
      <c r="H22" s="15"/>
      <c r="I22" s="16"/>
      <c r="J22" s="15"/>
      <c r="K22" s="16"/>
      <c r="L22" s="16"/>
      <c r="M22" s="16"/>
      <c r="N22" s="16"/>
      <c r="O22" s="16"/>
      <c r="P22" s="16"/>
      <c r="Q22" s="16"/>
    </row>
    <row r="23" spans="1:17" ht="8.1" customHeight="1">
      <c r="A23" s="207"/>
      <c r="B23" s="208"/>
      <c r="C23" s="214"/>
      <c r="D23" s="215"/>
      <c r="E23" s="215"/>
      <c r="F23" s="216"/>
      <c r="G23" s="204"/>
      <c r="H23" s="15"/>
      <c r="I23" s="16"/>
      <c r="J23" s="15"/>
      <c r="K23" s="16"/>
      <c r="L23" s="16"/>
      <c r="M23" s="16"/>
      <c r="N23" s="16"/>
      <c r="O23" s="16"/>
      <c r="P23" s="16"/>
      <c r="Q23" s="16"/>
    </row>
    <row r="24" spans="1:17" ht="12" customHeight="1">
      <c r="A24" s="209"/>
      <c r="B24" s="210"/>
      <c r="C24" s="217"/>
      <c r="D24" s="218"/>
      <c r="E24" s="218"/>
      <c r="F24" s="219"/>
      <c r="G24" s="204"/>
      <c r="H24" s="15"/>
      <c r="I24" s="16"/>
      <c r="J24" s="15"/>
      <c r="K24" s="16"/>
      <c r="L24" s="16"/>
      <c r="M24" s="16"/>
      <c r="N24" s="16"/>
      <c r="O24" s="16"/>
      <c r="P24" s="16"/>
      <c r="Q24" s="16"/>
    </row>
    <row r="25" spans="1:17" ht="8.1" customHeight="1">
      <c r="A25" s="97"/>
      <c r="B25" s="100"/>
      <c r="C25" s="100"/>
      <c r="D25" s="100"/>
      <c r="E25" s="100"/>
      <c r="F25" s="98"/>
      <c r="G25" s="220"/>
      <c r="H25" s="15"/>
      <c r="I25" s="16"/>
      <c r="J25" s="15"/>
      <c r="K25" s="16"/>
      <c r="L25" s="16"/>
      <c r="M25" s="16"/>
      <c r="N25" s="16"/>
      <c r="O25" s="16"/>
      <c r="P25" s="16"/>
      <c r="Q25" s="16"/>
    </row>
    <row r="26" spans="1:17" ht="12" customHeight="1">
      <c r="A26" s="26"/>
      <c r="B26" s="27" t="s">
        <v>73</v>
      </c>
      <c r="C26" s="27" t="s">
        <v>74</v>
      </c>
      <c r="D26" s="119" t="s">
        <v>75</v>
      </c>
      <c r="E26" s="120"/>
      <c r="F26" s="158"/>
      <c r="G26" s="159"/>
      <c r="H26" s="15"/>
      <c r="I26" s="16"/>
      <c r="J26" s="15"/>
      <c r="K26" s="16"/>
      <c r="L26" s="16"/>
      <c r="M26" s="16"/>
      <c r="N26" s="16"/>
      <c r="O26" s="16"/>
      <c r="P26" s="16"/>
      <c r="Q26" s="16"/>
    </row>
    <row r="27" spans="1:17" ht="14.25" customHeight="1">
      <c r="A27" s="28" t="s">
        <v>76</v>
      </c>
      <c r="B27" s="80" t="s">
        <v>10</v>
      </c>
      <c r="C27" s="29">
        <f>IFERROR(VLOOKUP(B27,' 1'!E3:F5,2,FALSE),0)</f>
        <v>0.41</v>
      </c>
      <c r="D27" s="221">
        <v>0</v>
      </c>
      <c r="E27" s="222"/>
      <c r="F27" s="30"/>
      <c r="G27" s="31">
        <f>C27*D27</f>
        <v>0</v>
      </c>
      <c r="H27" s="32">
        <f>VLOOKUP(B27,' 1'!$E$2:$F$5,2,FALSE)</f>
        <v>0.41</v>
      </c>
      <c r="I27" s="16"/>
      <c r="J27" s="32">
        <f>IF($A18="Remboursement de frais de voyage au tarif SNCF 2nd classe en remplacement du calcul indemnitaire kilométrique du véhicule personnel",0,$C$27*$D$27)</f>
        <v>0</v>
      </c>
      <c r="K27" s="33">
        <f>IF($A19="Remboursement de frais de voyage au tarif SNCF 2nd classe en remplacement du calcul indemnitaire kilométrique du véhicule personnel",0,$C$27*$D$27)</f>
        <v>0</v>
      </c>
      <c r="L27" s="33">
        <f>IF($A20="Remboursement de frais de voyage au tarif SNCF 2nd classe en remplacement du calcul indemnitaire kilométrique du véhicule personnel",0,$C$27*$D$27)</f>
        <v>0</v>
      </c>
      <c r="M27" s="33">
        <f>IF($A21="Remboursement de frais de voyage au tarif SNCF 2nd classe en remplacement du calcul indemnitaire kilométrique du véhicule personnel",0,$C$27*$D$27)</f>
        <v>0</v>
      </c>
      <c r="N27" s="16"/>
      <c r="O27" s="16"/>
      <c r="P27" s="16"/>
      <c r="Q27" s="16"/>
    </row>
    <row r="28" spans="1:17" ht="14.25" customHeight="1">
      <c r="A28" s="125" t="s">
        <v>77</v>
      </c>
      <c r="B28" s="126"/>
      <c r="C28" s="126"/>
      <c r="D28" s="126"/>
      <c r="E28" s="126"/>
      <c r="F28" s="126"/>
      <c r="G28" s="34">
        <f>G18+G19+G20+G21+G27</f>
        <v>0</v>
      </c>
      <c r="H28" s="15"/>
      <c r="I28" s="16"/>
      <c r="J28" s="15"/>
      <c r="K28" s="16"/>
      <c r="L28" s="16"/>
      <c r="M28" s="16"/>
      <c r="N28" s="16"/>
      <c r="O28" s="16"/>
      <c r="P28" s="16"/>
      <c r="Q28" s="16"/>
    </row>
    <row r="29" spans="1:17" ht="8.1" customHeight="1">
      <c r="A29" s="155"/>
      <c r="B29" s="156"/>
      <c r="C29" s="156"/>
      <c r="D29" s="156"/>
      <c r="E29" s="156"/>
      <c r="F29" s="156"/>
      <c r="G29" s="157"/>
      <c r="H29" s="15"/>
      <c r="I29" s="16"/>
      <c r="J29" s="15"/>
      <c r="K29" s="16"/>
      <c r="L29" s="16"/>
      <c r="M29" s="16"/>
      <c r="N29" s="16"/>
      <c r="O29" s="16"/>
      <c r="P29" s="16"/>
      <c r="Q29" s="16"/>
    </row>
    <row r="30" spans="1:17" ht="11.25" customHeight="1">
      <c r="A30" s="223" t="s">
        <v>78</v>
      </c>
      <c r="B30" s="224"/>
      <c r="C30" s="224"/>
      <c r="D30" s="224"/>
      <c r="E30" s="224"/>
      <c r="F30" s="224"/>
      <c r="G30" s="225"/>
      <c r="H30" s="15"/>
      <c r="I30" s="16"/>
      <c r="J30" s="15"/>
      <c r="K30" s="16"/>
      <c r="L30" s="16"/>
      <c r="M30" s="16"/>
      <c r="N30" s="16"/>
      <c r="O30" s="16"/>
      <c r="P30" s="16"/>
      <c r="Q30" s="16"/>
    </row>
    <row r="31" spans="1:17" ht="11.25" customHeight="1">
      <c r="A31" s="129" t="s">
        <v>79</v>
      </c>
      <c r="B31" s="130"/>
      <c r="C31" s="130"/>
      <c r="D31" s="130"/>
      <c r="E31" s="130"/>
      <c r="F31" s="131"/>
      <c r="G31" s="132"/>
      <c r="H31" s="15"/>
      <c r="I31" s="16"/>
      <c r="J31" s="15"/>
      <c r="K31" s="16"/>
      <c r="L31" s="16"/>
      <c r="M31" s="16"/>
      <c r="N31" s="16"/>
      <c r="O31" s="16"/>
      <c r="P31" s="16"/>
      <c r="Q31" s="16"/>
    </row>
    <row r="32" spans="1:17" ht="27" customHeight="1" thickBot="1">
      <c r="A32" s="26"/>
      <c r="B32" s="27" t="s">
        <v>80</v>
      </c>
      <c r="C32" s="27" t="s">
        <v>81</v>
      </c>
      <c r="D32" s="27" t="s">
        <v>82</v>
      </c>
      <c r="E32" s="35" t="s">
        <v>83</v>
      </c>
      <c r="F32" s="36" t="s">
        <v>84</v>
      </c>
      <c r="G32" s="37"/>
      <c r="H32" s="15"/>
      <c r="I32" s="16"/>
      <c r="J32" s="15"/>
      <c r="K32" s="16"/>
      <c r="L32" s="16"/>
      <c r="M32" s="16"/>
      <c r="N32" s="16"/>
      <c r="O32" s="16"/>
      <c r="P32" s="16"/>
      <c r="Q32" s="16"/>
    </row>
    <row r="33" spans="1:17" ht="25.5" customHeight="1" thickBot="1">
      <c r="A33" s="38" t="s">
        <v>85</v>
      </c>
      <c r="B33" s="72" t="s">
        <v>28</v>
      </c>
      <c r="C33" s="39">
        <f>IFERROR(VLOOKUP(B33,' 1'!F11:G14,2,FALSE),0)</f>
        <v>60</v>
      </c>
      <c r="D33" s="81"/>
      <c r="E33" s="40">
        <f>C33*D33</f>
        <v>0</v>
      </c>
      <c r="F33" s="251"/>
      <c r="G33" s="41">
        <f>IF(F33=0,E33,I33)</f>
        <v>0</v>
      </c>
      <c r="H33" s="32">
        <f>VLOOKUP(B33,' 1'!$F$10:$G$14,2,FALSE)</f>
        <v>60</v>
      </c>
      <c r="I33" s="42">
        <f>IF(E33&gt;=F33,F33,E33)</f>
        <v>0</v>
      </c>
      <c r="J33" s="15"/>
      <c r="K33" s="16"/>
      <c r="L33" s="16"/>
      <c r="M33" s="16"/>
      <c r="N33" s="16"/>
      <c r="O33" s="16"/>
      <c r="P33" s="16"/>
      <c r="Q33" s="16"/>
    </row>
    <row r="34" spans="1:17" ht="14.25" customHeight="1">
      <c r="A34" s="38" t="s">
        <v>46</v>
      </c>
      <c r="B34" s="72" t="s">
        <v>47</v>
      </c>
      <c r="C34" s="39">
        <f>IFERROR(VLOOKUP(B34,' 1'!F33:G34,2,FALSE),0)</f>
        <v>17.5</v>
      </c>
      <c r="D34" s="81"/>
      <c r="E34" s="202"/>
      <c r="F34" s="203"/>
      <c r="G34" s="43">
        <f>C34*D34</f>
        <v>0</v>
      </c>
      <c r="H34" s="32">
        <f>VLOOKUP($B$34,' 1'!$F$32:$G$34,2,FALSE)</f>
        <v>17.5</v>
      </c>
      <c r="I34" s="16"/>
      <c r="J34" s="15"/>
      <c r="K34" s="16"/>
      <c r="L34" s="16"/>
      <c r="M34" s="16"/>
      <c r="N34" s="16"/>
      <c r="O34" s="16"/>
      <c r="P34" s="16"/>
      <c r="Q34" s="16"/>
    </row>
    <row r="35" spans="1:17" ht="14.25" customHeight="1" thickBot="1">
      <c r="A35" s="28" t="s">
        <v>86</v>
      </c>
      <c r="B35" s="73"/>
      <c r="C35" s="39">
        <f>IFERROR(VLOOKUP(B35,' 1'!F34:G35,2,FALSE),0)</f>
        <v>0</v>
      </c>
      <c r="D35" s="82"/>
      <c r="E35" s="127"/>
      <c r="F35" s="128"/>
      <c r="G35" s="44">
        <f>C35*D35</f>
        <v>0</v>
      </c>
      <c r="H35" s="15" t="e">
        <f>VLOOKUP($B$35,' 1'!$F$32:$G$34,2,FALSE)</f>
        <v>#N/A</v>
      </c>
      <c r="I35" s="16"/>
      <c r="J35" s="15"/>
      <c r="K35" s="16"/>
      <c r="L35" s="16"/>
      <c r="M35" s="16"/>
      <c r="N35" s="16"/>
      <c r="O35" s="16"/>
      <c r="P35" s="16"/>
      <c r="Q35" s="16"/>
    </row>
    <row r="36" spans="1:17" ht="14.25" customHeight="1" thickBot="1">
      <c r="A36" s="125" t="s">
        <v>87</v>
      </c>
      <c r="B36" s="126"/>
      <c r="C36" s="126"/>
      <c r="D36" s="126"/>
      <c r="E36" s="126"/>
      <c r="F36" s="126"/>
      <c r="G36" s="45">
        <f>G33+G34+G35</f>
        <v>0</v>
      </c>
      <c r="H36" s="15"/>
      <c r="I36" s="16"/>
      <c r="J36" s="15"/>
      <c r="K36" s="16"/>
      <c r="L36" s="16"/>
      <c r="M36" s="16"/>
      <c r="N36" s="16"/>
      <c r="O36" s="16"/>
      <c r="P36" s="16"/>
      <c r="Q36" s="16"/>
    </row>
    <row r="37" spans="1:17" ht="8.1" customHeight="1">
      <c r="A37" s="155"/>
      <c r="B37" s="156"/>
      <c r="C37" s="156"/>
      <c r="D37" s="156"/>
      <c r="E37" s="156"/>
      <c r="F37" s="156"/>
      <c r="G37" s="157"/>
      <c r="H37" s="15"/>
      <c r="I37" s="16"/>
      <c r="J37" s="15"/>
      <c r="K37" s="16"/>
      <c r="L37" s="16"/>
      <c r="M37" s="16"/>
      <c r="N37" s="16"/>
      <c r="O37" s="16"/>
      <c r="P37" s="16"/>
      <c r="Q37" s="16"/>
    </row>
    <row r="38" spans="1:17" ht="12.75" customHeight="1">
      <c r="A38" s="140" t="s">
        <v>88</v>
      </c>
      <c r="B38" s="130"/>
      <c r="C38" s="130"/>
      <c r="D38" s="130"/>
      <c r="E38" s="130"/>
      <c r="F38" s="130"/>
      <c r="G38" s="141"/>
      <c r="H38" s="15"/>
      <c r="I38" s="16"/>
      <c r="J38" s="15"/>
      <c r="K38" s="16"/>
      <c r="L38" s="16"/>
      <c r="M38" s="16"/>
      <c r="N38" s="16"/>
      <c r="O38" s="16"/>
      <c r="P38" s="16"/>
      <c r="Q38" s="16"/>
    </row>
    <row r="39" spans="1:17" ht="24" customHeight="1">
      <c r="A39" s="93" t="s">
        <v>89</v>
      </c>
      <c r="B39" s="94"/>
      <c r="C39" s="76"/>
      <c r="D39" s="95" t="s">
        <v>90</v>
      </c>
      <c r="E39" s="96"/>
      <c r="F39" s="96"/>
      <c r="G39" s="76"/>
      <c r="H39" s="15"/>
      <c r="I39" s="16"/>
      <c r="J39" s="15"/>
      <c r="K39" s="16"/>
      <c r="L39" s="16"/>
      <c r="M39" s="16"/>
      <c r="N39" s="16"/>
      <c r="O39" s="16"/>
      <c r="P39" s="16"/>
      <c r="Q39" s="16"/>
    </row>
    <row r="40" spans="1:17" ht="14.25" customHeight="1">
      <c r="A40" s="46" t="s">
        <v>91</v>
      </c>
      <c r="B40" s="83"/>
      <c r="C40" s="47"/>
      <c r="D40" s="114" t="s">
        <v>92</v>
      </c>
      <c r="E40" s="115"/>
      <c r="F40" s="116">
        <f>C39*G39</f>
        <v>0</v>
      </c>
      <c r="G40" s="117"/>
      <c r="H40" s="15"/>
      <c r="I40" s="16"/>
      <c r="J40" s="15"/>
      <c r="K40" s="16"/>
      <c r="L40" s="16"/>
      <c r="M40" s="16"/>
      <c r="N40" s="16"/>
      <c r="O40" s="16"/>
      <c r="P40" s="16"/>
      <c r="Q40" s="16"/>
    </row>
    <row r="41" spans="1:17" ht="8.1" customHeight="1">
      <c r="A41" s="97"/>
      <c r="B41" s="98"/>
      <c r="C41" s="99"/>
      <c r="D41" s="100"/>
      <c r="E41" s="100"/>
      <c r="F41" s="101"/>
      <c r="G41" s="102"/>
      <c r="H41" s="15"/>
      <c r="I41" s="16"/>
      <c r="J41" s="15"/>
      <c r="K41" s="16"/>
      <c r="L41" s="16"/>
      <c r="M41" s="16"/>
      <c r="N41" s="16"/>
      <c r="O41" s="16"/>
      <c r="P41" s="16"/>
      <c r="Q41" s="16"/>
    </row>
    <row r="42" spans="1:17" ht="13.5" customHeight="1">
      <c r="A42" s="158"/>
      <c r="B42" s="159"/>
      <c r="C42" s="119" t="s">
        <v>81</v>
      </c>
      <c r="D42" s="119" t="s">
        <v>82</v>
      </c>
      <c r="E42" s="121" t="s">
        <v>83</v>
      </c>
      <c r="F42" s="123" t="s">
        <v>84</v>
      </c>
      <c r="G42" s="103"/>
      <c r="H42" s="15"/>
      <c r="I42" s="16"/>
      <c r="J42" s="15"/>
      <c r="K42" s="16"/>
      <c r="L42" s="16"/>
      <c r="M42" s="16"/>
      <c r="N42" s="16"/>
      <c r="O42" s="16"/>
      <c r="P42" s="16"/>
      <c r="Q42" s="16"/>
    </row>
    <row r="43" spans="1:17" ht="13.5" customHeight="1">
      <c r="A43" s="48"/>
      <c r="B43" s="27" t="s">
        <v>93</v>
      </c>
      <c r="C43" s="120"/>
      <c r="D43" s="120"/>
      <c r="E43" s="122"/>
      <c r="F43" s="124"/>
      <c r="G43" s="104"/>
      <c r="H43" s="15"/>
      <c r="I43" s="16"/>
      <c r="J43" s="15"/>
      <c r="K43" s="16"/>
      <c r="L43" s="16"/>
      <c r="M43" s="16"/>
      <c r="N43" s="16"/>
      <c r="O43" s="16"/>
      <c r="P43" s="16"/>
      <c r="Q43" s="16"/>
    </row>
    <row r="44" spans="1:17" ht="14.25" customHeight="1">
      <c r="A44" s="46" t="s">
        <v>85</v>
      </c>
      <c r="B44" s="71">
        <v>0.65</v>
      </c>
      <c r="C44" s="43">
        <f>IF(B44="Aux frais réels",0,B44*F40)</f>
        <v>0</v>
      </c>
      <c r="D44" s="70"/>
      <c r="E44" s="40">
        <f>IF(B44="Aux frais réels",0,C44*D44)</f>
        <v>0</v>
      </c>
      <c r="F44" s="75"/>
      <c r="G44" s="41">
        <f>E44</f>
        <v>0</v>
      </c>
      <c r="H44" s="49">
        <f>IF(B44="Aux frais réels",F44,I44)</f>
        <v>0</v>
      </c>
      <c r="I44" s="50">
        <f>IF(E44&gt;=F44,F44,E44)</f>
        <v>0</v>
      </c>
      <c r="J44" s="49">
        <f>IF(E44=0,F40*D44,E44)</f>
        <v>0</v>
      </c>
      <c r="K44" s="42">
        <f>IF(F44&gt;(F40*D44),F40*D44,J44)</f>
        <v>0</v>
      </c>
      <c r="L44" s="42">
        <f>IF(J44&lt;K44,J44,K44)</f>
        <v>0</v>
      </c>
      <c r="M44" s="42">
        <f>IF($F$44&gt;$K$44,$L$44,$F$44)</f>
        <v>0</v>
      </c>
      <c r="N44" s="16"/>
      <c r="O44" s="16"/>
      <c r="P44" s="16"/>
      <c r="Q44" s="16"/>
    </row>
    <row r="45" spans="1:17" ht="14.25" customHeight="1">
      <c r="A45" s="51" t="s">
        <v>46</v>
      </c>
      <c r="B45" s="52">
        <v>0.17499999999999999</v>
      </c>
      <c r="C45" s="44">
        <f>B45*F40</f>
        <v>0</v>
      </c>
      <c r="D45" s="84">
        <v>0</v>
      </c>
      <c r="E45" s="135"/>
      <c r="F45" s="136"/>
      <c r="G45" s="44">
        <f>C45*D45</f>
        <v>0</v>
      </c>
      <c r="H45" s="53"/>
      <c r="I45" s="54"/>
      <c r="J45" s="15"/>
      <c r="K45" s="16"/>
      <c r="L45" s="16"/>
      <c r="M45" s="16"/>
      <c r="N45" s="16"/>
      <c r="O45" s="16"/>
      <c r="P45" s="16"/>
      <c r="Q45" s="16"/>
    </row>
    <row r="46" spans="1:17" ht="14.25" customHeight="1">
      <c r="A46" s="125" t="s">
        <v>94</v>
      </c>
      <c r="B46" s="126"/>
      <c r="C46" s="126"/>
      <c r="D46" s="126"/>
      <c r="E46" s="126"/>
      <c r="F46" s="126"/>
      <c r="G46" s="55">
        <f>G44+G45</f>
        <v>0</v>
      </c>
      <c r="H46" s="15"/>
      <c r="I46" s="56"/>
      <c r="J46" s="15"/>
      <c r="K46" s="16"/>
      <c r="L46" s="16"/>
      <c r="M46" s="16"/>
      <c r="N46" s="16"/>
      <c r="O46" s="16"/>
      <c r="P46" s="16"/>
      <c r="Q46" s="16"/>
    </row>
    <row r="47" spans="1:17" ht="8.1" customHeight="1">
      <c r="A47" s="155"/>
      <c r="B47" s="156"/>
      <c r="C47" s="156"/>
      <c r="D47" s="156"/>
      <c r="E47" s="156"/>
      <c r="F47" s="156"/>
      <c r="G47" s="157"/>
      <c r="H47" s="15"/>
      <c r="I47" s="16"/>
      <c r="J47" s="15"/>
      <c r="K47" s="16"/>
      <c r="L47" s="16"/>
      <c r="M47" s="16"/>
      <c r="N47" s="16"/>
      <c r="O47" s="16"/>
      <c r="P47" s="16"/>
      <c r="Q47" s="16"/>
    </row>
    <row r="48" spans="1:17" ht="12" customHeight="1">
      <c r="A48" s="140" t="s">
        <v>95</v>
      </c>
      <c r="B48" s="130"/>
      <c r="C48" s="130"/>
      <c r="D48" s="130"/>
      <c r="E48" s="130"/>
      <c r="F48" s="130"/>
      <c r="G48" s="141"/>
      <c r="H48" s="15"/>
      <c r="I48" s="16"/>
      <c r="J48" s="15"/>
      <c r="K48" s="16"/>
      <c r="L48" s="16"/>
      <c r="M48" s="16"/>
      <c r="N48" s="16"/>
      <c r="O48" s="16"/>
      <c r="P48" s="16"/>
      <c r="Q48" s="16"/>
    </row>
    <row r="49" spans="1:17" ht="24" customHeight="1">
      <c r="A49" s="93" t="s">
        <v>89</v>
      </c>
      <c r="B49" s="94"/>
      <c r="C49" s="70"/>
      <c r="D49" s="95" t="s">
        <v>90</v>
      </c>
      <c r="E49" s="96"/>
      <c r="F49" s="96"/>
      <c r="G49" s="70"/>
      <c r="H49" s="15"/>
      <c r="I49" s="16"/>
      <c r="J49" s="15"/>
      <c r="K49" s="16"/>
      <c r="L49" s="16"/>
      <c r="M49" s="16"/>
      <c r="N49" s="16"/>
      <c r="O49" s="16"/>
      <c r="P49" s="16"/>
      <c r="Q49" s="16"/>
    </row>
    <row r="50" spans="1:17" ht="14.25" customHeight="1">
      <c r="A50" s="46" t="s">
        <v>91</v>
      </c>
      <c r="B50" s="83"/>
      <c r="C50" s="47"/>
      <c r="D50" s="114" t="s">
        <v>92</v>
      </c>
      <c r="E50" s="115"/>
      <c r="F50" s="116">
        <f>C49*G49</f>
        <v>0</v>
      </c>
      <c r="G50" s="117"/>
      <c r="H50" s="15"/>
      <c r="I50" s="16"/>
      <c r="J50" s="15"/>
      <c r="K50" s="16"/>
      <c r="L50" s="16"/>
      <c r="M50" s="16"/>
      <c r="N50" s="16"/>
      <c r="O50" s="16"/>
      <c r="P50" s="16"/>
      <c r="Q50" s="16"/>
    </row>
    <row r="51" spans="1:17" ht="8.1" customHeight="1">
      <c r="A51" s="97"/>
      <c r="B51" s="98"/>
      <c r="C51" s="99"/>
      <c r="D51" s="100"/>
      <c r="E51" s="100"/>
      <c r="F51" s="101"/>
      <c r="G51" s="102"/>
      <c r="H51" s="15"/>
      <c r="I51" s="16"/>
      <c r="J51" s="15"/>
      <c r="K51" s="16"/>
      <c r="L51" s="16"/>
      <c r="M51" s="16"/>
      <c r="N51" s="16"/>
      <c r="O51" s="16"/>
      <c r="P51" s="16"/>
      <c r="Q51" s="16"/>
    </row>
    <row r="52" spans="1:17" ht="13.5" customHeight="1">
      <c r="A52" s="158"/>
      <c r="B52" s="159"/>
      <c r="C52" s="119" t="s">
        <v>81</v>
      </c>
      <c r="D52" s="119" t="s">
        <v>82</v>
      </c>
      <c r="E52" s="121" t="s">
        <v>83</v>
      </c>
      <c r="F52" s="123" t="s">
        <v>84</v>
      </c>
      <c r="G52" s="103"/>
      <c r="H52" s="15"/>
      <c r="I52" s="16"/>
      <c r="J52" s="15"/>
      <c r="K52" s="16"/>
      <c r="L52" s="16"/>
      <c r="M52" s="16"/>
      <c r="N52" s="16"/>
      <c r="O52" s="16"/>
      <c r="P52" s="16"/>
      <c r="Q52" s="16"/>
    </row>
    <row r="53" spans="1:17" ht="13.5" customHeight="1">
      <c r="A53" s="48"/>
      <c r="B53" s="27" t="s">
        <v>93</v>
      </c>
      <c r="C53" s="120"/>
      <c r="D53" s="120"/>
      <c r="E53" s="122"/>
      <c r="F53" s="124"/>
      <c r="G53" s="104"/>
      <c r="H53" s="15"/>
      <c r="I53" s="16"/>
      <c r="J53" s="15"/>
      <c r="K53" s="16"/>
      <c r="L53" s="16"/>
      <c r="M53" s="16"/>
      <c r="N53" s="16"/>
      <c r="O53" s="16"/>
      <c r="P53" s="16"/>
      <c r="Q53" s="16"/>
    </row>
    <row r="54" spans="1:17" ht="14.25" customHeight="1">
      <c r="A54" s="46" t="s">
        <v>85</v>
      </c>
      <c r="B54" s="70"/>
      <c r="C54" s="43">
        <f>IF(B54="Aux frais réels",0,B54*F50)</f>
        <v>0</v>
      </c>
      <c r="D54" s="70"/>
      <c r="E54" s="40">
        <f>IF(B54="Aux frais réels",0,C54*D54)</f>
        <v>0</v>
      </c>
      <c r="F54" s="75">
        <v>0</v>
      </c>
      <c r="G54" s="41">
        <f>E54</f>
        <v>0</v>
      </c>
      <c r="H54" s="49">
        <f>IF(B54="Aux frais réels",F54,I54)</f>
        <v>0</v>
      </c>
      <c r="I54" s="50">
        <f>IF(E54&gt;=F54,F54,E54)</f>
        <v>0</v>
      </c>
      <c r="J54" s="49">
        <f>IF(E54=0,F50*D54,E54)</f>
        <v>0</v>
      </c>
      <c r="K54" s="42">
        <f>IF(F54&gt;(F50*D54),F50*D54,J54)</f>
        <v>0</v>
      </c>
      <c r="L54" s="42">
        <f>IF(J54&lt;K54,J54,K54)</f>
        <v>0</v>
      </c>
      <c r="M54" s="42">
        <f>IF($F$44&gt;$K$44,$L$44,$F$44)</f>
        <v>0</v>
      </c>
      <c r="N54" s="16"/>
      <c r="O54" s="16"/>
      <c r="P54" s="16"/>
      <c r="Q54" s="16"/>
    </row>
    <row r="55" spans="1:17" ht="14.25" customHeight="1">
      <c r="A55" s="51" t="s">
        <v>46</v>
      </c>
      <c r="B55" s="52">
        <v>0.17499999999999999</v>
      </c>
      <c r="C55" s="44">
        <f>B55*F50</f>
        <v>0</v>
      </c>
      <c r="D55" s="85"/>
      <c r="E55" s="135"/>
      <c r="F55" s="136"/>
      <c r="G55" s="44">
        <f>C55*D55</f>
        <v>0</v>
      </c>
      <c r="H55" s="53"/>
      <c r="I55" s="54"/>
      <c r="J55" s="15"/>
      <c r="K55" s="16"/>
      <c r="L55" s="16"/>
      <c r="M55" s="16"/>
      <c r="N55" s="16"/>
      <c r="O55" s="16"/>
      <c r="P55" s="16"/>
      <c r="Q55" s="16"/>
    </row>
    <row r="56" spans="1:17" ht="14.25" customHeight="1">
      <c r="A56" s="172" t="s">
        <v>94</v>
      </c>
      <c r="B56" s="173"/>
      <c r="C56" s="173"/>
      <c r="D56" s="173"/>
      <c r="E56" s="173"/>
      <c r="F56" s="173"/>
      <c r="G56" s="57">
        <f>G54+G55</f>
        <v>0</v>
      </c>
      <c r="H56" s="15"/>
      <c r="I56" s="56"/>
      <c r="J56" s="15"/>
      <c r="K56" s="16"/>
      <c r="L56" s="16"/>
      <c r="M56" s="16"/>
      <c r="N56" s="16"/>
      <c r="O56" s="16"/>
      <c r="P56" s="16"/>
      <c r="Q56" s="16"/>
    </row>
    <row r="57" spans="1:17" ht="8.1" customHeight="1">
      <c r="A57" s="137"/>
      <c r="B57" s="138"/>
      <c r="C57" s="138"/>
      <c r="D57" s="138"/>
      <c r="E57" s="138"/>
      <c r="F57" s="138"/>
      <c r="G57" s="139"/>
      <c r="H57" s="15"/>
      <c r="I57" s="16"/>
      <c r="J57" s="15"/>
      <c r="K57" s="16"/>
      <c r="L57" s="16"/>
      <c r="M57" s="16"/>
      <c r="N57" s="16"/>
      <c r="O57" s="16"/>
      <c r="P57" s="16"/>
      <c r="Q57" s="16"/>
    </row>
    <row r="58" spans="1:17" ht="12" customHeight="1">
      <c r="A58" s="140" t="s">
        <v>96</v>
      </c>
      <c r="B58" s="130"/>
      <c r="C58" s="130"/>
      <c r="D58" s="130"/>
      <c r="E58" s="130"/>
      <c r="F58" s="130"/>
      <c r="G58" s="141"/>
      <c r="H58" s="15"/>
      <c r="I58" s="16"/>
      <c r="J58" s="15"/>
      <c r="K58" s="16"/>
      <c r="L58" s="16"/>
      <c r="M58" s="16"/>
      <c r="N58" s="16"/>
      <c r="O58" s="16"/>
      <c r="P58" s="16"/>
      <c r="Q58" s="16"/>
    </row>
    <row r="59" spans="1:17" ht="14.25" customHeight="1">
      <c r="A59" s="118"/>
      <c r="B59" s="118"/>
      <c r="C59" s="118"/>
      <c r="D59" s="118"/>
      <c r="E59" s="118"/>
      <c r="F59" s="118"/>
      <c r="G59" s="74">
        <v>0</v>
      </c>
      <c r="H59" s="15"/>
      <c r="I59" s="16"/>
      <c r="J59" s="15"/>
      <c r="K59" s="16"/>
      <c r="L59" s="16"/>
      <c r="M59" s="16"/>
      <c r="N59" s="16"/>
      <c r="O59" s="16"/>
      <c r="P59" s="16"/>
      <c r="Q59" s="16"/>
    </row>
    <row r="60" spans="1:17" ht="14.25" customHeight="1">
      <c r="A60" s="118"/>
      <c r="B60" s="118"/>
      <c r="C60" s="118"/>
      <c r="D60" s="118"/>
      <c r="E60" s="118"/>
      <c r="F60" s="118"/>
      <c r="G60" s="74">
        <v>0</v>
      </c>
      <c r="H60" s="15"/>
      <c r="I60" s="16"/>
      <c r="J60" s="15"/>
      <c r="K60" s="16"/>
      <c r="L60" s="16"/>
      <c r="M60" s="16"/>
      <c r="N60" s="16"/>
      <c r="O60" s="16"/>
      <c r="P60" s="16"/>
      <c r="Q60" s="16"/>
    </row>
    <row r="61" spans="1:17" ht="14.25" customHeight="1">
      <c r="A61" s="118"/>
      <c r="B61" s="118"/>
      <c r="C61" s="118"/>
      <c r="D61" s="118"/>
      <c r="E61" s="118"/>
      <c r="F61" s="118"/>
      <c r="G61" s="74">
        <v>0</v>
      </c>
      <c r="H61" s="15"/>
      <c r="I61" s="16"/>
      <c r="J61" s="15"/>
      <c r="K61" s="16"/>
      <c r="L61" s="16"/>
      <c r="M61" s="16"/>
      <c r="N61" s="16"/>
      <c r="O61" s="16"/>
      <c r="P61" s="16"/>
      <c r="Q61" s="16"/>
    </row>
    <row r="62" spans="1:17" ht="10.5" customHeight="1">
      <c r="A62" s="148" t="s">
        <v>97</v>
      </c>
      <c r="B62" s="149"/>
      <c r="C62" s="105" t="s">
        <v>69</v>
      </c>
      <c r="D62" s="106"/>
      <c r="E62" s="106"/>
      <c r="F62" s="107"/>
      <c r="G62" s="167"/>
      <c r="H62" s="15"/>
      <c r="I62" s="16"/>
      <c r="J62" s="15"/>
      <c r="K62" s="16"/>
      <c r="L62" s="16"/>
      <c r="M62" s="16"/>
      <c r="N62" s="16"/>
      <c r="O62" s="16"/>
      <c r="P62" s="16"/>
      <c r="Q62" s="16"/>
    </row>
    <row r="63" spans="1:17" ht="10.5" customHeight="1">
      <c r="A63" s="150"/>
      <c r="B63" s="151"/>
      <c r="C63" s="108"/>
      <c r="D63" s="109"/>
      <c r="E63" s="109"/>
      <c r="F63" s="110"/>
      <c r="G63" s="168"/>
      <c r="H63" s="15"/>
      <c r="I63" s="16"/>
      <c r="J63" s="15"/>
      <c r="K63" s="16"/>
      <c r="L63" s="16"/>
      <c r="M63" s="16"/>
      <c r="N63" s="16"/>
      <c r="O63" s="16"/>
      <c r="P63" s="16"/>
      <c r="Q63" s="16"/>
    </row>
    <row r="64" spans="1:17" ht="14.25" customHeight="1">
      <c r="A64" s="145" t="s">
        <v>98</v>
      </c>
      <c r="B64" s="146"/>
      <c r="C64" s="146"/>
      <c r="D64" s="146"/>
      <c r="E64" s="146"/>
      <c r="F64" s="147"/>
      <c r="G64" s="58">
        <f>G61+G60+G59</f>
        <v>0</v>
      </c>
      <c r="H64" s="15"/>
      <c r="I64" s="16"/>
      <c r="J64" s="15"/>
      <c r="K64" s="16"/>
      <c r="L64" s="16"/>
      <c r="M64" s="16"/>
      <c r="N64" s="16"/>
      <c r="O64" s="16"/>
      <c r="P64" s="16"/>
      <c r="Q64" s="16"/>
    </row>
    <row r="65" spans="1:17" ht="8.1" customHeight="1">
      <c r="A65" s="152"/>
      <c r="B65" s="100"/>
      <c r="C65" s="100"/>
      <c r="D65" s="100"/>
      <c r="E65" s="100"/>
      <c r="F65" s="100"/>
      <c r="G65" s="115"/>
      <c r="H65" s="15"/>
      <c r="I65" s="16"/>
      <c r="J65" s="15"/>
      <c r="K65" s="16"/>
      <c r="L65" s="16"/>
      <c r="M65" s="16"/>
      <c r="N65" s="16"/>
      <c r="O65" s="16"/>
      <c r="P65" s="16"/>
      <c r="Q65" s="16"/>
    </row>
    <row r="66" spans="1:17" ht="14.25" customHeight="1">
      <c r="A66" s="169" t="s">
        <v>99</v>
      </c>
      <c r="B66" s="170"/>
      <c r="C66" s="170"/>
      <c r="D66" s="170"/>
      <c r="E66" s="170"/>
      <c r="F66" s="171"/>
      <c r="G66" s="59">
        <f>G28+G36+G46+G56+G64</f>
        <v>0</v>
      </c>
      <c r="H66" s="15"/>
      <c r="I66" s="16"/>
      <c r="J66" s="15"/>
      <c r="K66" s="16"/>
      <c r="L66" s="16"/>
      <c r="M66" s="16"/>
      <c r="N66" s="16"/>
      <c r="O66" s="16"/>
      <c r="P66" s="16"/>
      <c r="Q66" s="16"/>
    </row>
    <row r="67" spans="1:17" ht="8.1" customHeight="1">
      <c r="A67" s="152"/>
      <c r="B67" s="100"/>
      <c r="C67" s="100"/>
      <c r="D67" s="100"/>
      <c r="E67" s="100"/>
      <c r="F67" s="100"/>
      <c r="G67" s="115"/>
      <c r="H67" s="15"/>
      <c r="I67" s="16"/>
      <c r="J67" s="15"/>
      <c r="K67" s="16"/>
      <c r="L67" s="16"/>
      <c r="M67" s="16"/>
      <c r="N67" s="16"/>
      <c r="O67" s="16"/>
      <c r="P67" s="16"/>
      <c r="Q67" s="16"/>
    </row>
    <row r="68" spans="1:17" ht="14.25" customHeight="1">
      <c r="A68" s="111" t="s">
        <v>100</v>
      </c>
      <c r="B68" s="112"/>
      <c r="C68" s="112"/>
      <c r="D68" s="112"/>
      <c r="E68" s="112"/>
      <c r="F68" s="113"/>
      <c r="G68" s="74">
        <v>0</v>
      </c>
      <c r="H68" s="15"/>
      <c r="I68" s="16"/>
      <c r="J68" s="15"/>
      <c r="K68" s="16"/>
      <c r="L68" s="16"/>
      <c r="M68" s="16"/>
      <c r="N68" s="16"/>
      <c r="O68" s="16"/>
      <c r="P68" s="16"/>
      <c r="Q68" s="16"/>
    </row>
    <row r="69" spans="1:17" ht="14.25" customHeight="1">
      <c r="A69" s="111" t="s">
        <v>101</v>
      </c>
      <c r="B69" s="112"/>
      <c r="C69" s="112"/>
      <c r="D69" s="112"/>
      <c r="E69" s="112"/>
      <c r="F69" s="113"/>
      <c r="G69" s="74">
        <v>0</v>
      </c>
      <c r="H69" s="15"/>
      <c r="I69" s="16"/>
      <c r="J69" s="15"/>
      <c r="K69" s="16"/>
      <c r="L69" s="16"/>
      <c r="M69" s="16"/>
      <c r="N69" s="16"/>
      <c r="O69" s="16"/>
      <c r="P69" s="16"/>
      <c r="Q69" s="16"/>
    </row>
    <row r="70" spans="1:17" ht="8.1" customHeight="1">
      <c r="A70" s="90"/>
      <c r="B70" s="91"/>
      <c r="C70" s="91"/>
      <c r="D70" s="91"/>
      <c r="E70" s="91"/>
      <c r="F70" s="91"/>
      <c r="G70" s="92"/>
      <c r="H70" s="15"/>
      <c r="I70" s="16"/>
      <c r="J70" s="15"/>
      <c r="K70" s="16"/>
      <c r="L70" s="16"/>
      <c r="M70" s="16"/>
      <c r="N70" s="16"/>
      <c r="O70" s="16"/>
      <c r="P70" s="16"/>
      <c r="Q70" s="16"/>
    </row>
    <row r="71" spans="1:17" ht="14.25" customHeight="1">
      <c r="A71" s="164" t="s">
        <v>102</v>
      </c>
      <c r="B71" s="165"/>
      <c r="C71" s="165"/>
      <c r="D71" s="165"/>
      <c r="E71" s="165"/>
      <c r="F71" s="166"/>
      <c r="G71" s="60">
        <f>IF($K$71&gt;$G$68,$K$71-$G$68,$G$69-$G$68)</f>
        <v>0</v>
      </c>
      <c r="H71" s="49">
        <f>IF(G66&gt;G69,G69,G66)</f>
        <v>0</v>
      </c>
      <c r="I71" s="61">
        <f>IF($K$71&gt;$G$68,$K$71-$G$68,$G$69-$G$68)</f>
        <v>0</v>
      </c>
      <c r="J71" s="49">
        <f>IF(G69&gt;0,G69,G66)</f>
        <v>0</v>
      </c>
      <c r="K71" s="42">
        <f>IF(G66&gt;J71,J71,G66)</f>
        <v>0</v>
      </c>
      <c r="L71" s="16"/>
      <c r="M71" s="16"/>
      <c r="N71" s="16"/>
      <c r="O71" s="62"/>
      <c r="P71" s="16"/>
      <c r="Q71" s="16"/>
    </row>
    <row r="72" spans="1:17" ht="11.25" customHeight="1">
      <c r="A72" s="155"/>
      <c r="B72" s="156"/>
      <c r="C72" s="156"/>
      <c r="D72" s="156"/>
      <c r="E72" s="156"/>
      <c r="F72" s="156"/>
      <c r="G72" s="157"/>
      <c r="H72" s="15"/>
      <c r="I72" s="16"/>
      <c r="J72" s="15"/>
      <c r="K72" s="16"/>
      <c r="L72" s="16"/>
      <c r="M72" s="16"/>
      <c r="N72" s="16"/>
      <c r="O72" s="16"/>
      <c r="P72" s="16"/>
      <c r="Q72" s="16"/>
    </row>
    <row r="73" spans="1:17" ht="22.5" customHeight="1">
      <c r="A73" s="63"/>
      <c r="B73" s="161" t="s">
        <v>103</v>
      </c>
      <c r="C73" s="162"/>
      <c r="D73" s="162"/>
      <c r="E73" s="162"/>
      <c r="F73" s="162"/>
      <c r="G73" s="163"/>
      <c r="H73" s="15"/>
      <c r="I73" s="16"/>
      <c r="J73" s="15"/>
      <c r="K73" s="16"/>
      <c r="L73" s="16"/>
      <c r="M73" s="16"/>
      <c r="N73" s="16"/>
      <c r="O73" s="16"/>
      <c r="P73" s="16"/>
      <c r="Q73" s="16"/>
    </row>
    <row r="74" spans="1:17" ht="11.25" customHeight="1">
      <c r="A74" s="17"/>
      <c r="B74" s="64"/>
      <c r="C74" s="64"/>
      <c r="D74" s="64"/>
      <c r="E74" s="64"/>
      <c r="F74" s="64"/>
      <c r="G74" s="65"/>
      <c r="H74" s="15"/>
      <c r="I74" s="16"/>
      <c r="J74" s="15"/>
      <c r="K74" s="16"/>
      <c r="L74" s="16"/>
      <c r="M74" s="16"/>
      <c r="N74" s="16"/>
      <c r="O74" s="16"/>
      <c r="P74" s="16"/>
      <c r="Q74" s="16"/>
    </row>
    <row r="75" spans="1:17" ht="11.25" customHeight="1">
      <c r="A75" s="160" t="s">
        <v>104</v>
      </c>
      <c r="B75" s="154"/>
      <c r="C75" s="153" t="s">
        <v>105</v>
      </c>
      <c r="D75" s="154"/>
      <c r="E75" s="154"/>
      <c r="F75" s="154"/>
      <c r="G75" s="65"/>
      <c r="H75" s="15"/>
      <c r="I75" s="16"/>
      <c r="J75" s="15"/>
      <c r="K75" s="16"/>
      <c r="L75" s="16"/>
      <c r="M75" s="16"/>
      <c r="N75" s="16"/>
      <c r="O75" s="16"/>
      <c r="P75" s="16"/>
      <c r="Q75" s="16"/>
    </row>
    <row r="76" spans="1:17" ht="11.25" customHeight="1">
      <c r="A76" s="17"/>
      <c r="B76" s="64"/>
      <c r="C76" s="153" t="s">
        <v>106</v>
      </c>
      <c r="D76" s="154"/>
      <c r="E76" s="154"/>
      <c r="F76" s="154"/>
      <c r="G76" s="65"/>
      <c r="H76" s="15"/>
      <c r="I76" s="16"/>
      <c r="J76" s="15"/>
      <c r="K76" s="16"/>
      <c r="L76" s="16"/>
      <c r="M76" s="16"/>
      <c r="N76" s="16"/>
      <c r="O76" s="16"/>
      <c r="P76" s="16"/>
      <c r="Q76" s="16"/>
    </row>
    <row r="77" spans="1:17" ht="11.25" customHeight="1">
      <c r="A77" s="133" t="s">
        <v>107</v>
      </c>
      <c r="B77" s="134"/>
      <c r="C77" s="134"/>
      <c r="D77" s="64"/>
      <c r="E77" s="64"/>
      <c r="F77" s="64"/>
      <c r="G77" s="65"/>
      <c r="H77" s="15"/>
      <c r="I77" s="16"/>
      <c r="J77" s="15"/>
      <c r="K77" s="16"/>
      <c r="L77" s="16"/>
      <c r="M77" s="16"/>
      <c r="N77" s="16"/>
      <c r="O77" s="16"/>
      <c r="P77" s="16"/>
      <c r="Q77" s="16"/>
    </row>
    <row r="78" spans="1:17" ht="11.25" customHeight="1">
      <c r="A78" s="133" t="s">
        <v>108</v>
      </c>
      <c r="B78" s="134"/>
      <c r="C78" s="134"/>
      <c r="D78" s="66"/>
      <c r="E78" s="66"/>
      <c r="F78" s="66"/>
      <c r="G78" s="65"/>
      <c r="H78" s="15"/>
      <c r="I78" s="16"/>
      <c r="J78" s="15"/>
      <c r="K78" s="16"/>
      <c r="L78" s="16"/>
      <c r="M78" s="16"/>
      <c r="N78" s="16"/>
      <c r="O78" s="16"/>
      <c r="P78" s="16"/>
      <c r="Q78" s="16"/>
    </row>
    <row r="79" spans="1:17" ht="11.25" customHeight="1">
      <c r="A79" s="133" t="s">
        <v>109</v>
      </c>
      <c r="B79" s="134"/>
      <c r="C79" s="134"/>
      <c r="D79" s="66"/>
      <c r="E79" s="66"/>
      <c r="F79" s="66"/>
      <c r="G79" s="65"/>
      <c r="H79" s="15"/>
      <c r="I79" s="16"/>
      <c r="J79" s="15"/>
      <c r="K79" s="16"/>
      <c r="L79" s="16"/>
      <c r="M79" s="16"/>
      <c r="N79" s="16"/>
      <c r="O79" s="16"/>
      <c r="P79" s="16"/>
      <c r="Q79" s="16"/>
    </row>
    <row r="80" spans="1:17" ht="11.25" customHeight="1">
      <c r="A80" s="133" t="s">
        <v>110</v>
      </c>
      <c r="B80" s="142"/>
      <c r="C80" s="143"/>
      <c r="D80" s="144"/>
      <c r="E80" s="66"/>
      <c r="F80" s="66"/>
      <c r="G80" s="65"/>
      <c r="H80" s="15"/>
      <c r="I80" s="16"/>
      <c r="J80" s="15"/>
      <c r="K80" s="16"/>
      <c r="L80" s="16"/>
      <c r="M80" s="16"/>
      <c r="N80" s="16"/>
      <c r="O80" s="16"/>
      <c r="P80" s="16"/>
      <c r="Q80" s="16"/>
    </row>
    <row r="81" spans="1:17" ht="11.25" customHeight="1">
      <c r="A81" s="133" t="s">
        <v>111</v>
      </c>
      <c r="B81" s="134"/>
      <c r="C81" s="134"/>
      <c r="D81" s="134"/>
      <c r="E81" s="134"/>
      <c r="F81" s="134"/>
      <c r="G81" s="65"/>
      <c r="H81" s="15"/>
      <c r="I81" s="16"/>
      <c r="J81" s="15"/>
      <c r="K81" s="16"/>
      <c r="L81" s="16"/>
      <c r="M81" s="16"/>
      <c r="N81" s="16"/>
      <c r="O81" s="16"/>
      <c r="P81" s="16"/>
      <c r="Q81" s="16"/>
    </row>
    <row r="82" spans="1:17" ht="11.25" customHeight="1">
      <c r="A82" s="88" t="s">
        <v>112</v>
      </c>
      <c r="B82" s="89"/>
      <c r="C82" s="89"/>
      <c r="D82" s="89"/>
      <c r="E82" s="89"/>
      <c r="F82" s="89"/>
      <c r="G82" s="67"/>
      <c r="H82" s="15"/>
      <c r="I82" s="16"/>
      <c r="J82" s="15"/>
      <c r="K82" s="16"/>
      <c r="L82" s="16"/>
      <c r="M82" s="16"/>
      <c r="N82" s="16"/>
      <c r="O82" s="16"/>
      <c r="P82" s="16"/>
      <c r="Q82" s="16"/>
    </row>
    <row r="83" spans="1:17" ht="12.75" customHeight="1">
      <c r="A83" s="68"/>
      <c r="B83" s="68"/>
      <c r="C83" s="68"/>
      <c r="D83" s="68"/>
      <c r="E83" s="68"/>
      <c r="F83" s="68"/>
      <c r="G83" s="68"/>
      <c r="H83" s="16"/>
      <c r="I83" s="16"/>
      <c r="J83" s="16"/>
      <c r="K83" s="16"/>
      <c r="L83" s="16"/>
      <c r="M83" s="16"/>
      <c r="N83" s="16"/>
      <c r="O83" s="16"/>
      <c r="P83" s="16"/>
      <c r="Q83" s="16"/>
    </row>
    <row r="84" spans="1:17" ht="12.75" customHeight="1">
      <c r="A84" s="16"/>
      <c r="B84" s="16"/>
      <c r="C84" s="16"/>
      <c r="D84" s="16"/>
      <c r="E84" s="16"/>
      <c r="F84" s="16"/>
      <c r="G84" s="16"/>
      <c r="H84" s="16"/>
      <c r="I84" s="16"/>
      <c r="J84" s="16"/>
      <c r="K84" s="16"/>
      <c r="L84" s="16"/>
      <c r="M84" s="16"/>
      <c r="N84" s="16"/>
      <c r="O84" s="16"/>
      <c r="P84" s="16"/>
      <c r="Q84" s="16"/>
    </row>
    <row r="85" spans="1:17" ht="12.75" customHeight="1">
      <c r="A85" s="16"/>
      <c r="B85" s="16"/>
      <c r="C85" s="16"/>
      <c r="D85" s="16"/>
      <c r="E85" s="16"/>
      <c r="F85" s="16"/>
      <c r="G85" s="16"/>
      <c r="H85" s="16"/>
      <c r="I85" s="16"/>
      <c r="J85" s="16"/>
      <c r="K85" s="16"/>
      <c r="L85" s="16"/>
      <c r="M85" s="16"/>
      <c r="N85" s="16"/>
      <c r="O85" s="16"/>
      <c r="P85" s="16"/>
      <c r="Q85" s="16"/>
    </row>
    <row r="86" spans="1:17" ht="12.75" customHeight="1">
      <c r="A86" s="16"/>
      <c r="B86" s="16"/>
      <c r="C86" s="16"/>
      <c r="D86" s="16"/>
      <c r="E86" s="16"/>
      <c r="F86" s="16"/>
      <c r="G86" s="16"/>
      <c r="H86" s="16"/>
      <c r="I86" s="16"/>
      <c r="J86" s="16"/>
      <c r="K86" s="16"/>
      <c r="L86" s="16"/>
      <c r="M86" s="16"/>
      <c r="N86" s="16"/>
      <c r="O86" s="16"/>
      <c r="P86" s="16"/>
      <c r="Q86" s="16"/>
    </row>
    <row r="87" spans="1:17" ht="12.75" customHeight="1">
      <c r="A87" s="16"/>
      <c r="B87" s="16"/>
      <c r="C87" s="16"/>
      <c r="D87" s="16"/>
      <c r="E87" s="16"/>
      <c r="F87" s="16"/>
      <c r="G87" s="16"/>
      <c r="H87" s="16"/>
      <c r="I87" s="16"/>
      <c r="J87" s="16"/>
      <c r="K87" s="16"/>
      <c r="L87" s="16"/>
      <c r="M87" s="16"/>
      <c r="N87" s="16"/>
      <c r="O87" s="16"/>
      <c r="P87" s="16"/>
      <c r="Q87" s="16"/>
    </row>
    <row r="88" spans="1:17" ht="12.75" customHeight="1">
      <c r="A88" s="16"/>
      <c r="B88" s="16"/>
      <c r="C88" s="16"/>
      <c r="D88" s="16"/>
      <c r="E88" s="16"/>
      <c r="F88" s="16"/>
      <c r="G88" s="16"/>
      <c r="H88" s="16"/>
      <c r="I88" s="16"/>
      <c r="J88" s="16"/>
      <c r="K88" s="16"/>
      <c r="L88" s="16"/>
      <c r="M88" s="16"/>
      <c r="N88" s="16"/>
      <c r="O88" s="16"/>
      <c r="P88" s="16"/>
      <c r="Q88" s="16"/>
    </row>
    <row r="89" spans="1:17" ht="12.75" customHeight="1">
      <c r="A89" s="16"/>
      <c r="B89" s="16"/>
      <c r="C89" s="16"/>
      <c r="D89" s="16"/>
      <c r="E89" s="16"/>
      <c r="F89" s="16"/>
      <c r="G89" s="16"/>
      <c r="H89" s="16"/>
      <c r="I89" s="16"/>
      <c r="J89" s="16"/>
      <c r="K89" s="16"/>
      <c r="L89" s="16"/>
      <c r="M89" s="16"/>
      <c r="N89" s="16"/>
      <c r="O89" s="16"/>
      <c r="P89" s="16"/>
      <c r="Q89" s="16"/>
    </row>
    <row r="90" spans="1:17" ht="12.75" customHeight="1">
      <c r="A90" s="16"/>
      <c r="B90" s="16"/>
      <c r="C90" s="16"/>
      <c r="D90" s="16"/>
      <c r="E90" s="16"/>
      <c r="F90" s="16"/>
      <c r="G90" s="16"/>
      <c r="H90" s="16"/>
      <c r="I90" s="16"/>
      <c r="J90" s="16"/>
      <c r="K90" s="16"/>
      <c r="L90" s="16"/>
      <c r="M90" s="16"/>
      <c r="N90" s="16"/>
      <c r="O90" s="16"/>
      <c r="P90" s="16"/>
      <c r="Q90" s="16"/>
    </row>
    <row r="91" spans="1:17" ht="12.75" customHeight="1">
      <c r="A91" s="16"/>
      <c r="B91" s="16"/>
      <c r="C91" s="16"/>
      <c r="D91" s="16"/>
      <c r="E91" s="16"/>
      <c r="F91" s="16"/>
      <c r="G91" s="16"/>
      <c r="H91" s="16"/>
      <c r="I91" s="16"/>
      <c r="J91" s="16"/>
      <c r="K91" s="16"/>
      <c r="L91" s="16"/>
      <c r="M91" s="16"/>
      <c r="N91" s="16"/>
      <c r="O91" s="16"/>
      <c r="P91" s="16"/>
      <c r="Q91" s="16"/>
    </row>
    <row r="92" spans="1:17" ht="12.75" customHeight="1">
      <c r="A92" s="16"/>
      <c r="B92" s="16"/>
      <c r="C92" s="16"/>
      <c r="D92" s="16"/>
      <c r="E92" s="16"/>
      <c r="F92" s="16"/>
      <c r="G92" s="16"/>
      <c r="H92" s="16"/>
      <c r="I92" s="16"/>
      <c r="J92" s="16"/>
      <c r="K92" s="16"/>
      <c r="L92" s="16"/>
      <c r="M92" s="16"/>
      <c r="N92" s="16"/>
      <c r="O92" s="16"/>
      <c r="P92" s="16"/>
      <c r="Q92" s="16"/>
    </row>
  </sheetData>
  <sheetProtection algorithmName="SHA-512" hashValue="ZNFzY9ZUzQ3+CAhhRTpzIyfjep81AAsCmOnMVkUgFqSuyc/QjE7THOwCP6q2OuHACSGkCvYmx1NtUuZFSSha2w==" saltValue="VG85+fIRcC/8dm/BR8my0A==" spinCount="100000" sheet="1" objects="1" scenarios="1"/>
  <mergeCells count="100">
    <mergeCell ref="A47:G47"/>
    <mergeCell ref="E1:G1"/>
    <mergeCell ref="C1:D1"/>
    <mergeCell ref="D9:G9"/>
    <mergeCell ref="E8:G8"/>
    <mergeCell ref="D3:E3"/>
    <mergeCell ref="F3:G3"/>
    <mergeCell ref="A3:C3"/>
    <mergeCell ref="B8:C8"/>
    <mergeCell ref="B4:C4"/>
    <mergeCell ref="B5:C5"/>
    <mergeCell ref="B2:G2"/>
    <mergeCell ref="B6:C6"/>
    <mergeCell ref="B7:C7"/>
    <mergeCell ref="B9:C9"/>
    <mergeCell ref="A38:G38"/>
    <mergeCell ref="A21:F21"/>
    <mergeCell ref="D39:F39"/>
    <mergeCell ref="E42:E43"/>
    <mergeCell ref="F42:F43"/>
    <mergeCell ref="G42:G43"/>
    <mergeCell ref="A25:G25"/>
    <mergeCell ref="A36:F36"/>
    <mergeCell ref="A28:F28"/>
    <mergeCell ref="F40:G40"/>
    <mergeCell ref="A39:B39"/>
    <mergeCell ref="C42:C43"/>
    <mergeCell ref="D42:D43"/>
    <mergeCell ref="A41:G41"/>
    <mergeCell ref="D27:E27"/>
    <mergeCell ref="A29:G29"/>
    <mergeCell ref="A30:G30"/>
    <mergeCell ref="E45:F45"/>
    <mergeCell ref="E34:F34"/>
    <mergeCell ref="D26:E26"/>
    <mergeCell ref="A37:G37"/>
    <mergeCell ref="G22:G24"/>
    <mergeCell ref="A22:B24"/>
    <mergeCell ref="C22:F24"/>
    <mergeCell ref="F26:G26"/>
    <mergeCell ref="A42:B42"/>
    <mergeCell ref="B10:C10"/>
    <mergeCell ref="A20:F20"/>
    <mergeCell ref="A18:F18"/>
    <mergeCell ref="F14:G14"/>
    <mergeCell ref="E10:G10"/>
    <mergeCell ref="A12:G12"/>
    <mergeCell ref="A17:G17"/>
    <mergeCell ref="D14:E14"/>
    <mergeCell ref="A19:F19"/>
    <mergeCell ref="A11:G11"/>
    <mergeCell ref="A16:G16"/>
    <mergeCell ref="A13:G13"/>
    <mergeCell ref="A15:G15"/>
    <mergeCell ref="B14:C14"/>
    <mergeCell ref="C76:F76"/>
    <mergeCell ref="A60:F60"/>
    <mergeCell ref="A72:G72"/>
    <mergeCell ref="A52:B52"/>
    <mergeCell ref="A65:G65"/>
    <mergeCell ref="A75:B75"/>
    <mergeCell ref="C75:F75"/>
    <mergeCell ref="B73:G73"/>
    <mergeCell ref="A71:F71"/>
    <mergeCell ref="G62:G63"/>
    <mergeCell ref="A58:G58"/>
    <mergeCell ref="A66:F66"/>
    <mergeCell ref="A56:F56"/>
    <mergeCell ref="A46:F46"/>
    <mergeCell ref="E35:F35"/>
    <mergeCell ref="D40:E40"/>
    <mergeCell ref="A31:G31"/>
    <mergeCell ref="A81:F81"/>
    <mergeCell ref="A59:F59"/>
    <mergeCell ref="E55:F55"/>
    <mergeCell ref="A57:G57"/>
    <mergeCell ref="A48:G48"/>
    <mergeCell ref="A80:D80"/>
    <mergeCell ref="A79:C79"/>
    <mergeCell ref="A78:C78"/>
    <mergeCell ref="A77:C77"/>
    <mergeCell ref="A64:F64"/>
    <mergeCell ref="A62:B63"/>
    <mergeCell ref="A67:G67"/>
    <mergeCell ref="A82:F82"/>
    <mergeCell ref="A70:G70"/>
    <mergeCell ref="A49:B49"/>
    <mergeCell ref="D49:F49"/>
    <mergeCell ref="A51:G51"/>
    <mergeCell ref="G52:G53"/>
    <mergeCell ref="C62:F63"/>
    <mergeCell ref="A68:F68"/>
    <mergeCell ref="D50:E50"/>
    <mergeCell ref="F50:G50"/>
    <mergeCell ref="A61:F61"/>
    <mergeCell ref="A69:F69"/>
    <mergeCell ref="C52:C53"/>
    <mergeCell ref="D52:D53"/>
    <mergeCell ref="E52:E53"/>
    <mergeCell ref="F52:F53"/>
  </mergeCells>
  <dataValidations count="11">
    <dataValidation type="list" allowBlank="1" showInputMessage="1" showErrorMessage="1" sqref="C1:D1">
      <formula1>"ETAT PREVISIONNEL,ETAT DEFINITIF"</formula1>
    </dataValidation>
    <dataValidation type="list" allowBlank="1" showInputMessage="1" showErrorMessage="1" sqref="B6:C6">
      <formula1>"Université Paris 13,Autre "</formula1>
    </dataValidation>
    <dataValidation type="list" allowBlank="1" showInputMessage="1" showErrorMessage="1" sqref="B8:C8">
      <formula1>"Campus de Villetaneuse - 99 avenue Jean Baptiste Clément 93430 Villetaneuse,Campus de Bobigny - 74 rue Marcel Cachin 93000 Bobigny,IUT de Bobigny - 1 rue de Chablis 93017 Bobigny cedex,IUT Saint Denis - Place du 8 mai 1945 93200 Saint Denis"</formula1>
    </dataValidation>
    <dataValidation type="list" allowBlank="1" showInputMessage="1" showErrorMessage="1" sqref="A18:F21">
      <formula1>"Train 2nd classe,Train 1ère classe*,Avion classe économique,Avion surclassement*,Transport en commun,Véhicule de location (4),Taxi"</formula1>
    </dataValidation>
    <dataValidation type="list" allowBlank="1" showInputMessage="1" showErrorMessage="1" sqref="B27">
      <formula1>"&lt; ou = à 5 chevaux,6 et 7 chevaux,&gt; = à 8 chevaux"</formula1>
    </dataValidation>
    <dataValidation type="list" allowBlank="1" showInputMessage="1" showErrorMessage="1" sqref="B33">
      <formula1>"avec dérogation pour l'Ile de France,avec dérogation en Province,sans dérogation pour les départements 75/93/95,sans dérogation en Province"</formula1>
    </dataValidation>
    <dataValidation type="list" allowBlank="1" showInputMessage="1" showErrorMessage="1" sqref="B34:B35">
      <formula1>"Forfaitaire,Repas administratif ou assimilé"</formula1>
    </dataValidation>
    <dataValidation type="list" allowBlank="1" showInputMessage="1" showErrorMessage="1" sqref="A59:F61">
      <formula1>"Frais d'inscription,Photocopies,Frais de demande de Visa,Frais de demande de Passeport,Frais d'exédent de bagages,Frais d'enregistrement,Frais de vaccins,Autres frais**"</formula1>
    </dataValidation>
    <dataValidation type="list" allowBlank="1" showInputMessage="1" showErrorMessage="1" sqref="A73">
      <formula1>"OUI,NON"</formula1>
    </dataValidation>
    <dataValidation type="list" allowBlank="1" showInputMessage="1" showErrorMessage="1" sqref="B44">
      <mc:AlternateContent xmlns:x12ac="http://schemas.microsoft.com/office/spreadsheetml/2011/1/ac" xmlns:mc="http://schemas.openxmlformats.org/markup-compatibility/2006">
        <mc:Choice Requires="x12ac">
          <x12ac:list xml:space="preserve">  ,"0,00%","65,00%"</x12ac:list>
        </mc:Choice>
        <mc:Fallback>
          <formula1>"  ,0,00%,65,00%"</formula1>
        </mc:Fallback>
      </mc:AlternateContent>
    </dataValidation>
    <dataValidation type="list" allowBlank="1" showInputMessage="1" showErrorMessage="1" sqref="B54">
      <mc:AlternateContent xmlns:x12ac="http://schemas.microsoft.com/office/spreadsheetml/2011/1/ac" xmlns:mc="http://schemas.openxmlformats.org/markup-compatibility/2006">
        <mc:Choice Requires="x12ac">
          <x12ac:list xml:space="preserve"> ,"0,00%","65,00%"</x12ac:list>
        </mc:Choice>
        <mc:Fallback>
          <formula1>" ,0,00%,65,00%"</formula1>
        </mc:Fallback>
      </mc:AlternateContent>
    </dataValidation>
  </dataValidations>
  <pageMargins left="0" right="0" top="0" bottom="0" header="0" footer="0"/>
  <pageSetup scale="79" orientation="portrait" r:id="rId1"/>
  <headerFooter>
    <oddFooter>&amp;C&amp;"Helvetica Neue,Regular"&amp;12&amp;K000000&amp;P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 1</vt:lpstr>
      <vt:lpstr>Etat des frais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Milene BOURSE</dc:creator>
  <cp:lastModifiedBy>Milene BOURSE</cp:lastModifiedBy>
  <dcterms:created xsi:type="dcterms:W3CDTF">2021-09-28T13:40:08Z</dcterms:created>
  <dcterms:modified xsi:type="dcterms:W3CDTF">2021-11-04T11:27:49Z</dcterms:modified>
</cp:coreProperties>
</file>